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tabRatio="500"/>
  </bookViews>
  <sheets>
    <sheet name="Tab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5" i="1"/>
  <c r="H115"/>
  <c r="G115"/>
  <c r="I114"/>
  <c r="H114"/>
  <c r="G114"/>
  <c r="I113"/>
  <c r="H113"/>
  <c r="G113"/>
  <c r="I112"/>
  <c r="H112"/>
  <c r="G112"/>
  <c r="I111"/>
  <c r="H111"/>
  <c r="G111"/>
  <c r="I110"/>
  <c r="H110"/>
  <c r="G110"/>
  <c r="G108"/>
  <c r="G107"/>
  <c r="G106"/>
  <c r="G105"/>
  <c r="G103"/>
  <c r="G102"/>
  <c r="G101"/>
  <c r="I98"/>
  <c r="H98"/>
  <c r="G98"/>
  <c r="I97"/>
  <c r="H97"/>
  <c r="G97"/>
  <c r="I96"/>
  <c r="H96"/>
  <c r="G96"/>
  <c r="I94"/>
  <c r="H94"/>
  <c r="G94"/>
  <c r="I93"/>
  <c r="H93"/>
  <c r="G93"/>
  <c r="I92"/>
  <c r="H92"/>
  <c r="G92"/>
  <c r="I91"/>
  <c r="H91"/>
  <c r="G91"/>
  <c r="I90"/>
  <c r="H90"/>
  <c r="G90"/>
  <c r="I89"/>
  <c r="H89"/>
  <c r="G89"/>
  <c r="I87"/>
  <c r="H87"/>
  <c r="G87"/>
  <c r="I86"/>
  <c r="H86"/>
  <c r="G86"/>
  <c r="I85"/>
  <c r="H85"/>
  <c r="G85"/>
  <c r="I84"/>
  <c r="H84"/>
  <c r="G84"/>
  <c r="I83"/>
  <c r="H83"/>
  <c r="G83"/>
  <c r="I82"/>
  <c r="H82"/>
  <c r="G82"/>
  <c r="I79"/>
  <c r="H79"/>
  <c r="G79"/>
  <c r="I78"/>
  <c r="H78"/>
  <c r="G78"/>
  <c r="G77"/>
  <c r="I75"/>
  <c r="H75"/>
  <c r="G75"/>
  <c r="I74"/>
  <c r="H74"/>
  <c r="G74"/>
  <c r="I72"/>
  <c r="H72"/>
  <c r="G72"/>
  <c r="I71"/>
  <c r="H71"/>
  <c r="G71"/>
  <c r="I69"/>
  <c r="H69"/>
  <c r="G69"/>
  <c r="I68"/>
  <c r="H68"/>
  <c r="G68"/>
  <c r="I66"/>
  <c r="H66"/>
  <c r="G66"/>
  <c r="I65"/>
  <c r="H65"/>
  <c r="G65"/>
  <c r="I64"/>
  <c r="H64"/>
  <c r="G64"/>
  <c r="I63"/>
  <c r="H63"/>
  <c r="G63"/>
  <c r="I62"/>
  <c r="H62"/>
  <c r="G62"/>
  <c r="I60"/>
  <c r="H60"/>
  <c r="G60"/>
  <c r="I59"/>
  <c r="H59"/>
  <c r="G59"/>
  <c r="I58"/>
  <c r="H58"/>
  <c r="G58"/>
  <c r="I57"/>
  <c r="H57"/>
  <c r="G57"/>
  <c r="I55"/>
  <c r="H55"/>
  <c r="G55"/>
  <c r="I54"/>
  <c r="H54"/>
  <c r="G54"/>
  <c r="I51"/>
  <c r="H51"/>
  <c r="G51"/>
  <c r="I50"/>
  <c r="H50"/>
  <c r="G50"/>
  <c r="I49"/>
  <c r="H49"/>
  <c r="G49"/>
  <c r="I45"/>
  <c r="H45"/>
  <c r="G45"/>
  <c r="I44"/>
  <c r="H44"/>
  <c r="G44"/>
  <c r="I41"/>
  <c r="H41"/>
  <c r="G41"/>
  <c r="I40"/>
  <c r="H40"/>
  <c r="G40"/>
  <c r="I39"/>
  <c r="H39"/>
  <c r="G39"/>
  <c r="G37"/>
  <c r="G36"/>
  <c r="I32"/>
  <c r="H32"/>
  <c r="G32"/>
  <c r="I31"/>
  <c r="H31"/>
  <c r="G31"/>
  <c r="I28"/>
  <c r="H28"/>
  <c r="G28"/>
  <c r="I27"/>
  <c r="H27"/>
  <c r="G27"/>
  <c r="I26"/>
  <c r="H26"/>
  <c r="G26"/>
  <c r="I25"/>
  <c r="H25"/>
  <c r="G25"/>
  <c r="I24"/>
  <c r="H24"/>
  <c r="G24"/>
  <c r="I21"/>
  <c r="H21"/>
  <c r="G21"/>
  <c r="I20"/>
  <c r="H20"/>
  <c r="G20"/>
  <c r="I19"/>
  <c r="H19"/>
  <c r="G19"/>
  <c r="I18"/>
  <c r="H18"/>
  <c r="G18"/>
  <c r="I17"/>
  <c r="H17"/>
  <c r="G17"/>
  <c r="I16"/>
  <c r="H16"/>
  <c r="G16"/>
  <c r="I14"/>
  <c r="H14"/>
  <c r="I13"/>
  <c r="H13"/>
  <c r="I12"/>
  <c r="H12"/>
  <c r="I11"/>
  <c r="H11"/>
  <c r="I10"/>
  <c r="H10"/>
  <c r="I9"/>
  <c r="H9"/>
  <c r="G9"/>
  <c r="I8"/>
  <c r="H8"/>
  <c r="G8"/>
</calcChain>
</file>

<file path=xl/sharedStrings.xml><?xml version="1.0" encoding="utf-8"?>
<sst xmlns="http://schemas.openxmlformats.org/spreadsheetml/2006/main" count="601" uniqueCount="131">
  <si>
    <t>Приложение 4
к решению Совета сельского поселения "Мандач" МР "Сыктывдинский" РК "О внесении изменений в Решение Совета сельского поселения "Мандач" МР "Сыктывдинский" РК  "О бюджете сельского поселения «Мандач» МР "Сыктывдинский" РК на 2025 год плановый период 2026 и 2027 годов" от 29.04.2025  № 35/4-7-118</t>
  </si>
  <si>
    <t>ВЕДОМСТВЕННАЯ СТРУКТУРА РАСХОДОВ
БЮДЖЕТА СЕЛЬСКОГО ПОСЕЛЕНИЯ "МАНДАЧ" МУНИЦИПАЛЬНОГО РАЙОНА «СЫКТЫВДИНСКИЙ» РЕСПУБЛИКИ КОМИ
НА 2025 ГОД И ПЛАНОВЫЙ ПЕРИОД 2026 И 2027 ГОДОВ</t>
  </si>
  <si>
    <t>Наименование</t>
  </si>
  <si>
    <t>Мин</t>
  </si>
  <si>
    <t>Рз</t>
  </si>
  <si>
    <t>ПР</t>
  </si>
  <si>
    <t>ЦСР</t>
  </si>
  <si>
    <t>ВР</t>
  </si>
  <si>
    <t>Сумма (тыс. рублей)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</si>
  <si>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</si>
  <si>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</si>
  <si>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</si>
  <si>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</si>
  <si>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</si>
  <si>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</si>
  <si>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</si>
  <si>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</si>
  <si>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</si>
  <si>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</si>
  <si>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</si>
  <si>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</si>
  <si>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</t>
  </si>
  <si>
    <t>АДМИНИСТРАЦИЯ СЕЛЬСКОГО ПОСЕЛЕНИЯ "МАНДАЧ"</t>
  </si>
  <si>
    <t>925</t>
  </si>
  <si>
    <t>Неизвестный подраздел</t>
  </si>
  <si>
    <t>00</t>
  </si>
  <si>
    <t>Непрограммные направления деятельности</t>
  </si>
  <si>
    <t>99 0 00 00000</t>
  </si>
  <si>
    <t>Условно утверждаемые (утвержденные) расходы</t>
  </si>
  <si>
    <t>99 0 00 99990</t>
  </si>
  <si>
    <t>НЕ УКАЗАНО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</si>
  <si>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</si>
  <si>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</si>
  <si>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</si>
  <si>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</si>
  <si>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</si>
  <si>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</si>
  <si>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99 0 00 00100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</si>
  <si>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</si>
  <si>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</si>
  <si>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</si>
  <si>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</si>
  <si>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</si>
  <si>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</si>
  <si>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</si>
  <si>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</si>
  <si>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</si>
  <si>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</si>
  <si>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</si>
  <si>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</si>
  <si>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</si>
  <si>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</si>
  <si>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</si>
  <si>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</si>
  <si>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</si>
  <si>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</si>
  <si>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</si>
  <si>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</si>
  <si>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</si>
  <si>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</si>
  <si>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</si>
  <si>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</si>
  <si>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</si>
  <si>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</si>
  <si>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прочих налогов, сборов</t>
  </si>
  <si>
    <t>852</t>
  </si>
  <si>
    <t>Осуществление полномочий на осуществление первичного воинского учета на территориях, где отсутствуют военные комиссариаты</t>
  </si>
  <si>
    <t>99 0 00 51180</t>
  </si>
  <si>
    <t>Осуществление государственного полномочия Республики Коми предусмотренных пунктом 6 статьи 1 и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</si>
  <si>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99 0 00 73150</t>
  </si>
  <si>
    <t>Резервные фонды</t>
  </si>
  <si>
    <t>11</t>
  </si>
  <si>
    <t>Резервный фонд администрации муниципального образования</t>
  </si>
  <si>
    <t>99 0 00 00220</t>
  </si>
  <si>
    <t>Резервные средства</t>
  </si>
  <si>
    <t>870</t>
  </si>
  <si>
    <t>Другие общегосударственные вопросы</t>
  </si>
  <si>
    <t>13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</si>
  <si>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</si>
  <si>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</si>
  <si>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</si>
  <si>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</si>
  <si>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</si>
  <si>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</si>
  <si>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</t>
  </si>
  <si>
    <t>500</t>
  </si>
  <si>
    <t>Иные межбюджетные трансферты</t>
  </si>
  <si>
    <t>540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</si>
  <si>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</si>
  <si>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</si>
  <si>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Межбюджетные трансферты бюджету МР из бюджетов поселений на осуществление полномочий, определенных статьей 26 ФЗ от 05.04.2013 №44-ФЗ "О контрактной системе в сфере закупок товаров, работ, услуг для обеспечения государственных и муниципальных нужд"</t>
  </si>
  <si>
    <t>99 0 00 63030</t>
  </si>
  <si>
    <t>Реализация мероприятий по содействию занятости населения</t>
  </si>
  <si>
    <t>99 0 00 64040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</si>
  <si>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</si>
  <si>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</si>
  <si>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</si>
  <si>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</si>
  <si>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</si>
  <si>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</si>
  <si>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</si>
  <si>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</si>
  <si>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</si>
  <si>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</si>
  <si>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</si>
  <si>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99 0 00 02010</t>
  </si>
  <si>
    <t>ЖИЛИЩНО-КОММУНАЛЬНОЕ ХОЗЯЙСТВО</t>
  </si>
  <si>
    <t>05</t>
  </si>
  <si>
    <t>Благоустройство</t>
  </si>
  <si>
    <t>Содержание улично-дорожной сети</t>
  </si>
  <si>
    <t>99 0 00 02070</t>
  </si>
  <si>
    <t>Уличное освещение</t>
  </si>
  <si>
    <t>99 0 00 02300</t>
  </si>
  <si>
    <t>Прочие мероприятия по благоустройству сельских поселений</t>
  </si>
  <si>
    <t>99 0 00 02330</t>
  </si>
  <si>
    <t>Культура, кинематография</t>
  </si>
  <si>
    <t>08</t>
  </si>
  <si>
    <t>Культура</t>
  </si>
  <si>
    <t>Мероприятия в сфере культуры и кинематографии</t>
  </si>
  <si>
    <t>99 0 00 03130</t>
  </si>
  <si>
    <t>Прочая закупка товаров, работ, услуг</t>
  </si>
  <si>
    <t>СОЦИАЛЬНАЯ ПОЛИТИКА</t>
  </si>
  <si>
    <t>Пенсионное обеспечение</t>
  </si>
  <si>
    <t>Пенсионное обеспечение муниципальных служащих</t>
  </si>
  <si>
    <t>99 0 00 03400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</si>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</sst>
</file>

<file path=xl/styles.xml><?xml version="1.0" encoding="utf-8"?>
<styleSheet xmlns="http://schemas.openxmlformats.org/spreadsheetml/2006/main">
  <numFmts count="1">
    <numFmt numFmtId="168" formatCode="#\ ##0.0"/>
  </numFmts>
  <fonts count="6">
    <font>
      <sz val="10"/>
      <color rgb="FF000000"/>
      <name val="Times New Roman"/>
      <charset val="1"/>
    </font>
    <font>
      <b/>
      <sz val="14"/>
      <color rgb="FF000000"/>
      <name val="Times New Roman"/>
      <charset val="1"/>
    </font>
    <font>
      <b/>
      <sz val="10"/>
      <color rgb="FF000000"/>
      <name val="Times New Roman"/>
      <charset val="1"/>
    </font>
    <font>
      <sz val="12"/>
      <color rgb="FF000000"/>
      <name val="Times New Roman"/>
      <charset val="204"/>
    </font>
    <font>
      <sz val="10"/>
      <name val="Times New Roman"/>
      <charset val="204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top" wrapText="1"/>
    </xf>
  </cellStyleXfs>
  <cellXfs count="25">
    <xf numFmtId="0" fontId="0" fillId="0" borderId="0" xfId="0">
      <alignment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68" fontId="2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8" fontId="2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8" fontId="0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vertical="center" wrapText="1"/>
    </xf>
    <xf numFmtId="168" fontId="0" fillId="0" borderId="1" xfId="0" applyNumberFormat="1" applyFont="1" applyBorder="1" applyAlignment="1">
      <alignment horizontal="right" vertical="center" wrapText="1"/>
    </xf>
    <xf numFmtId="0" fontId="3" fillId="0" borderId="0" xfId="0" applyFont="1">
      <alignment vertical="top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6"/>
  <sheetViews>
    <sheetView tabSelected="1" topLeftCell="A89" zoomScale="109" zoomScaleNormal="109" workbookViewId="0">
      <selection activeCell="A3" sqref="A3:I3"/>
    </sheetView>
  </sheetViews>
  <sheetFormatPr defaultColWidth="9" defaultRowHeight="12.75"/>
  <cols>
    <col min="1" max="1" width="60.6640625" customWidth="1"/>
    <col min="2" max="2" width="7" customWidth="1"/>
    <col min="3" max="4" width="5.6640625" customWidth="1"/>
    <col min="5" max="5" width="16.83203125" customWidth="1"/>
    <col min="6" max="6" width="5.6640625" customWidth="1"/>
    <col min="7" max="9" width="13.5" customWidth="1"/>
    <col min="10" max="1025" width="8.83203125" customWidth="1"/>
  </cols>
  <sheetData>
    <row r="1" spans="1:15" ht="93.95" customHeight="1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15" ht="7.5" hidden="1" customHeight="1">
      <c r="A2" s="1"/>
      <c r="B2" s="1"/>
      <c r="C2" s="1"/>
      <c r="D2" s="1"/>
      <c r="E2" s="1"/>
      <c r="F2" s="1"/>
      <c r="G2" s="1"/>
      <c r="H2" s="1"/>
      <c r="I2" s="1"/>
    </row>
    <row r="3" spans="1:15" ht="40.35" customHeight="1">
      <c r="A3" s="23" t="s">
        <v>1</v>
      </c>
      <c r="B3" s="23"/>
      <c r="C3" s="23"/>
      <c r="D3" s="23"/>
      <c r="E3" s="23"/>
      <c r="F3" s="23"/>
      <c r="G3" s="23"/>
      <c r="H3" s="23"/>
      <c r="I3" s="23"/>
    </row>
    <row r="4" spans="1:15" ht="7.5" customHeight="1">
      <c r="A4" s="23"/>
      <c r="B4" s="23"/>
      <c r="C4" s="23"/>
      <c r="D4" s="23"/>
      <c r="E4" s="23"/>
      <c r="F4" s="23"/>
      <c r="G4" s="23"/>
      <c r="H4" s="23"/>
      <c r="I4" s="23"/>
    </row>
    <row r="5" spans="1:15" ht="16.899999999999999" customHeight="1">
      <c r="A5" s="24" t="s">
        <v>2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/>
      <c r="I5" s="24"/>
    </row>
    <row r="6" spans="1:15" ht="14.45" customHeight="1">
      <c r="A6" s="24"/>
      <c r="B6" s="24"/>
      <c r="C6" s="24"/>
      <c r="D6" s="24"/>
      <c r="E6" s="24"/>
      <c r="F6" s="24"/>
      <c r="G6" s="2" t="s">
        <v>9</v>
      </c>
      <c r="H6" s="2" t="s">
        <v>10</v>
      </c>
      <c r="I6" s="2" t="s">
        <v>11</v>
      </c>
    </row>
    <row r="7" spans="1:15" ht="15" customHeight="1">
      <c r="A7" s="2" t="s">
        <v>12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20</v>
      </c>
    </row>
    <row r="8" spans="1:15" ht="15.6" customHeight="1">
      <c r="A8" s="3" t="s">
        <v>21</v>
      </c>
      <c r="B8" s="4"/>
      <c r="C8" s="2"/>
      <c r="D8" s="2"/>
      <c r="E8" s="4"/>
      <c r="F8" s="4"/>
      <c r="G8" s="5">
        <f>G9</f>
        <v>5177.8999999999996</v>
      </c>
      <c r="H8" s="5">
        <f>H9</f>
        <v>1744.9</v>
      </c>
      <c r="I8" s="5">
        <f>I9</f>
        <v>1324.9</v>
      </c>
    </row>
    <row r="9" spans="1:15" ht="27.4" customHeight="1">
      <c r="A9" s="6" t="s">
        <v>22</v>
      </c>
      <c r="B9" s="7" t="s">
        <v>23</v>
      </c>
      <c r="C9" s="7"/>
      <c r="D9" s="7"/>
      <c r="E9" s="8"/>
      <c r="F9" s="8"/>
      <c r="G9" s="9">
        <f>G10+G16+G82+G89+G110+G105</f>
        <v>5177.8999999999996</v>
      </c>
      <c r="H9" s="9">
        <f>H10+H16+H82+H89+H110</f>
        <v>1744.9</v>
      </c>
      <c r="I9" s="9">
        <f>I10+I16+I82+I89+I110</f>
        <v>1324.9</v>
      </c>
      <c r="O9" s="16"/>
    </row>
    <row r="10" spans="1:15" ht="15" customHeight="1">
      <c r="A10" s="10" t="s">
        <v>24</v>
      </c>
      <c r="B10" s="11" t="s">
        <v>23</v>
      </c>
      <c r="C10" s="12" t="s">
        <v>25</v>
      </c>
      <c r="D10" s="7"/>
      <c r="E10" s="8"/>
      <c r="F10" s="8"/>
      <c r="G10" s="13"/>
      <c r="H10" s="13">
        <f t="shared" ref="H10:I14" si="0">H11</f>
        <v>5.9</v>
      </c>
      <c r="I10" s="13">
        <f t="shared" si="0"/>
        <v>7.4</v>
      </c>
    </row>
    <row r="11" spans="1:15" ht="15" customHeight="1">
      <c r="A11" s="10" t="s">
        <v>24</v>
      </c>
      <c r="B11" s="11" t="s">
        <v>23</v>
      </c>
      <c r="C11" s="12" t="s">
        <v>25</v>
      </c>
      <c r="D11" s="12" t="s">
        <v>25</v>
      </c>
      <c r="E11" s="8"/>
      <c r="F11" s="8"/>
      <c r="G11" s="13"/>
      <c r="H11" s="13">
        <f t="shared" si="0"/>
        <v>5.9</v>
      </c>
      <c r="I11" s="13">
        <f t="shared" si="0"/>
        <v>7.4</v>
      </c>
    </row>
    <row r="12" spans="1:15" ht="15" customHeight="1">
      <c r="A12" s="14" t="s">
        <v>26</v>
      </c>
      <c r="B12" s="11" t="s">
        <v>23</v>
      </c>
      <c r="C12" s="12" t="s">
        <v>25</v>
      </c>
      <c r="D12" s="12" t="s">
        <v>25</v>
      </c>
      <c r="E12" s="11" t="s">
        <v>27</v>
      </c>
      <c r="F12" s="2"/>
      <c r="G12" s="13"/>
      <c r="H12" s="13">
        <f t="shared" si="0"/>
        <v>5.9</v>
      </c>
      <c r="I12" s="13">
        <f t="shared" si="0"/>
        <v>7.4</v>
      </c>
    </row>
    <row r="13" spans="1:15" ht="14.45" customHeight="1">
      <c r="A13" s="10" t="s">
        <v>28</v>
      </c>
      <c r="B13" s="12" t="s">
        <v>23</v>
      </c>
      <c r="C13" s="12" t="s">
        <v>25</v>
      </c>
      <c r="D13" s="12" t="s">
        <v>25</v>
      </c>
      <c r="E13" s="12" t="s">
        <v>29</v>
      </c>
      <c r="F13" s="7"/>
      <c r="G13" s="15"/>
      <c r="H13" s="15">
        <f t="shared" si="0"/>
        <v>5.9</v>
      </c>
      <c r="I13" s="15">
        <f t="shared" si="0"/>
        <v>7.4</v>
      </c>
    </row>
    <row r="14" spans="1:15" ht="15" customHeight="1">
      <c r="A14" s="10" t="s">
        <v>30</v>
      </c>
      <c r="B14" s="12" t="s">
        <v>23</v>
      </c>
      <c r="C14" s="12" t="s">
        <v>25</v>
      </c>
      <c r="D14" s="12" t="s">
        <v>25</v>
      </c>
      <c r="E14" s="12" t="s">
        <v>29</v>
      </c>
      <c r="F14" s="12" t="s">
        <v>31</v>
      </c>
      <c r="G14" s="15"/>
      <c r="H14" s="15">
        <f t="shared" si="0"/>
        <v>5.9</v>
      </c>
      <c r="I14" s="15">
        <f t="shared" si="0"/>
        <v>7.4</v>
      </c>
    </row>
    <row r="15" spans="1:15" ht="15" customHeight="1">
      <c r="A15" s="10"/>
      <c r="B15" s="12" t="s">
        <v>23</v>
      </c>
      <c r="C15" s="12" t="s">
        <v>25</v>
      </c>
      <c r="D15" s="12" t="s">
        <v>25</v>
      </c>
      <c r="E15" s="12" t="s">
        <v>29</v>
      </c>
      <c r="F15" s="12"/>
      <c r="G15" s="15"/>
      <c r="H15" s="15">
        <v>5.9</v>
      </c>
      <c r="I15" s="15">
        <v>7.4</v>
      </c>
    </row>
    <row r="16" spans="1:15" ht="15" customHeight="1">
      <c r="A16" s="10" t="s">
        <v>32</v>
      </c>
      <c r="B16" s="11" t="s">
        <v>23</v>
      </c>
      <c r="C16" s="12" t="s">
        <v>33</v>
      </c>
      <c r="D16" s="7"/>
      <c r="E16" s="8"/>
      <c r="F16" s="8"/>
      <c r="G16" s="13">
        <f>G17+G24+G57+G62</f>
        <v>4049</v>
      </c>
      <c r="H16" s="13">
        <f>H17+H24+H57+H62</f>
        <v>1463.9</v>
      </c>
      <c r="I16" s="13">
        <f>I17+I24+I57+I62</f>
        <v>1143.9000000000001</v>
      </c>
    </row>
    <row r="17" spans="1:9" ht="24.6" customHeight="1">
      <c r="A17" s="10" t="s">
        <v>34</v>
      </c>
      <c r="B17" s="11" t="s">
        <v>23</v>
      </c>
      <c r="C17" s="12" t="s">
        <v>33</v>
      </c>
      <c r="D17" s="12" t="s">
        <v>35</v>
      </c>
      <c r="E17" s="8"/>
      <c r="F17" s="8"/>
      <c r="G17" s="13">
        <f t="shared" ref="G17:I20" si="1">G18</f>
        <v>796</v>
      </c>
      <c r="H17" s="13">
        <f t="shared" si="1"/>
        <v>390</v>
      </c>
      <c r="I17" s="13">
        <f t="shared" si="1"/>
        <v>390</v>
      </c>
    </row>
    <row r="18" spans="1:9" ht="15" customHeight="1">
      <c r="A18" s="14" t="s">
        <v>26</v>
      </c>
      <c r="B18" s="11" t="s">
        <v>23</v>
      </c>
      <c r="C18" s="12" t="s">
        <v>33</v>
      </c>
      <c r="D18" s="12" t="s">
        <v>35</v>
      </c>
      <c r="E18" s="11" t="s">
        <v>27</v>
      </c>
      <c r="F18" s="2"/>
      <c r="G18" s="13">
        <f t="shared" si="1"/>
        <v>796</v>
      </c>
      <c r="H18" s="13">
        <f t="shared" si="1"/>
        <v>390</v>
      </c>
      <c r="I18" s="13">
        <f t="shared" si="1"/>
        <v>390</v>
      </c>
    </row>
    <row r="19" spans="1:9" ht="15" customHeight="1">
      <c r="A19" s="10" t="s">
        <v>36</v>
      </c>
      <c r="B19" s="12" t="s">
        <v>23</v>
      </c>
      <c r="C19" s="12" t="s">
        <v>33</v>
      </c>
      <c r="D19" s="12" t="s">
        <v>35</v>
      </c>
      <c r="E19" s="12" t="s">
        <v>37</v>
      </c>
      <c r="F19" s="7"/>
      <c r="G19" s="15">
        <f t="shared" si="1"/>
        <v>796</v>
      </c>
      <c r="H19" s="15">
        <f t="shared" si="1"/>
        <v>390</v>
      </c>
      <c r="I19" s="15">
        <f t="shared" si="1"/>
        <v>390</v>
      </c>
    </row>
    <row r="20" spans="1:9" ht="46.5" customHeight="1">
      <c r="A20" s="10" t="s">
        <v>38</v>
      </c>
      <c r="B20" s="12" t="s">
        <v>23</v>
      </c>
      <c r="C20" s="12" t="s">
        <v>33</v>
      </c>
      <c r="D20" s="12" t="s">
        <v>35</v>
      </c>
      <c r="E20" s="12" t="s">
        <v>37</v>
      </c>
      <c r="F20" s="12" t="s">
        <v>39</v>
      </c>
      <c r="G20" s="15">
        <f t="shared" si="1"/>
        <v>796</v>
      </c>
      <c r="H20" s="15">
        <f t="shared" si="1"/>
        <v>390</v>
      </c>
      <c r="I20" s="15">
        <f t="shared" si="1"/>
        <v>390</v>
      </c>
    </row>
    <row r="21" spans="1:9" ht="24.6" customHeight="1">
      <c r="A21" s="10" t="s">
        <v>40</v>
      </c>
      <c r="B21" s="12" t="s">
        <v>23</v>
      </c>
      <c r="C21" s="12" t="s">
        <v>33</v>
      </c>
      <c r="D21" s="12" t="s">
        <v>35</v>
      </c>
      <c r="E21" s="12" t="s">
        <v>37</v>
      </c>
      <c r="F21" s="12" t="s">
        <v>41</v>
      </c>
      <c r="G21" s="15">
        <f>G22+G23</f>
        <v>796</v>
      </c>
      <c r="H21" s="15">
        <f>H22+H23</f>
        <v>390</v>
      </c>
      <c r="I21" s="15">
        <f>I22+I23</f>
        <v>390</v>
      </c>
    </row>
    <row r="22" spans="1:9" ht="15" customHeight="1">
      <c r="A22" s="10" t="s">
        <v>42</v>
      </c>
      <c r="B22" s="12" t="s">
        <v>23</v>
      </c>
      <c r="C22" s="12" t="s">
        <v>33</v>
      </c>
      <c r="D22" s="12" t="s">
        <v>35</v>
      </c>
      <c r="E22" s="12" t="s">
        <v>37</v>
      </c>
      <c r="F22" s="12" t="s">
        <v>43</v>
      </c>
      <c r="G22" s="15">
        <v>611.4</v>
      </c>
      <c r="H22" s="15">
        <v>300</v>
      </c>
      <c r="I22" s="15">
        <v>300</v>
      </c>
    </row>
    <row r="23" spans="1:9" ht="15" customHeight="1">
      <c r="A23" s="10" t="s">
        <v>44</v>
      </c>
      <c r="B23" s="12" t="s">
        <v>23</v>
      </c>
      <c r="C23" s="12" t="s">
        <v>33</v>
      </c>
      <c r="D23" s="12" t="s">
        <v>35</v>
      </c>
      <c r="E23" s="12" t="s">
        <v>37</v>
      </c>
      <c r="F23" s="12" t="s">
        <v>45</v>
      </c>
      <c r="G23" s="15">
        <v>184.6</v>
      </c>
      <c r="H23" s="15">
        <v>90</v>
      </c>
      <c r="I23" s="15">
        <v>90</v>
      </c>
    </row>
    <row r="24" spans="1:9" ht="36.950000000000003" customHeight="1">
      <c r="A24" s="10" t="s">
        <v>46</v>
      </c>
      <c r="B24" s="11" t="s">
        <v>23</v>
      </c>
      <c r="C24" s="12" t="s">
        <v>33</v>
      </c>
      <c r="D24" s="12" t="s">
        <v>47</v>
      </c>
      <c r="E24" s="8"/>
      <c r="F24" s="8"/>
      <c r="G24" s="13">
        <f>G25</f>
        <v>3178</v>
      </c>
      <c r="H24" s="13">
        <f>H25</f>
        <v>1006</v>
      </c>
      <c r="I24" s="13">
        <f>I25</f>
        <v>686</v>
      </c>
    </row>
    <row r="25" spans="1:9" ht="15" customHeight="1">
      <c r="A25" s="14" t="s">
        <v>26</v>
      </c>
      <c r="B25" s="11" t="s">
        <v>23</v>
      </c>
      <c r="C25" s="12" t="s">
        <v>33</v>
      </c>
      <c r="D25" s="12" t="s">
        <v>47</v>
      </c>
      <c r="E25" s="11" t="s">
        <v>27</v>
      </c>
      <c r="F25" s="2"/>
      <c r="G25" s="13">
        <f>G26+G39+G49</f>
        <v>3178</v>
      </c>
      <c r="H25" s="13">
        <f>H26+H39+H49</f>
        <v>1006</v>
      </c>
      <c r="I25" s="13">
        <f>I26+I39+I49</f>
        <v>686</v>
      </c>
    </row>
    <row r="26" spans="1:9" ht="26.1" customHeight="1">
      <c r="A26" s="10" t="s">
        <v>48</v>
      </c>
      <c r="B26" s="12" t="s">
        <v>23</v>
      </c>
      <c r="C26" s="12" t="s">
        <v>33</v>
      </c>
      <c r="D26" s="12" t="s">
        <v>47</v>
      </c>
      <c r="E26" s="12" t="s">
        <v>49</v>
      </c>
      <c r="F26" s="7"/>
      <c r="G26" s="15">
        <f>G27+G31+G36</f>
        <v>2983</v>
      </c>
      <c r="H26" s="15">
        <f>H27+H31+H36</f>
        <v>794.8</v>
      </c>
      <c r="I26" s="15">
        <f>I27+I31+I36</f>
        <v>467.6</v>
      </c>
    </row>
    <row r="27" spans="1:9" ht="45.95" customHeight="1">
      <c r="A27" s="10" t="s">
        <v>38</v>
      </c>
      <c r="B27" s="12" t="s">
        <v>23</v>
      </c>
      <c r="C27" s="12" t="s">
        <v>33</v>
      </c>
      <c r="D27" s="12" t="s">
        <v>47</v>
      </c>
      <c r="E27" s="12" t="s">
        <v>49</v>
      </c>
      <c r="F27" s="12" t="s">
        <v>39</v>
      </c>
      <c r="G27" s="15">
        <f>G28</f>
        <v>2034.3</v>
      </c>
      <c r="H27" s="15">
        <f>H28</f>
        <v>544.79999999999995</v>
      </c>
      <c r="I27" s="15">
        <f>I28</f>
        <v>317.60000000000002</v>
      </c>
    </row>
    <row r="28" spans="1:9" ht="29.85" customHeight="1">
      <c r="A28" s="10" t="s">
        <v>40</v>
      </c>
      <c r="B28" s="12" t="s">
        <v>23</v>
      </c>
      <c r="C28" s="12" t="s">
        <v>33</v>
      </c>
      <c r="D28" s="12" t="s">
        <v>47</v>
      </c>
      <c r="E28" s="12" t="s">
        <v>49</v>
      </c>
      <c r="F28" s="12" t="s">
        <v>41</v>
      </c>
      <c r="G28" s="15">
        <f>G29+G30</f>
        <v>2034.3</v>
      </c>
      <c r="H28" s="15">
        <f>H29+H30</f>
        <v>544.79999999999995</v>
      </c>
      <c r="I28" s="15">
        <f>I29+I30</f>
        <v>317.60000000000002</v>
      </c>
    </row>
    <row r="29" spans="1:9" ht="15" customHeight="1">
      <c r="A29" s="10" t="s">
        <v>42</v>
      </c>
      <c r="B29" s="12" t="s">
        <v>23</v>
      </c>
      <c r="C29" s="12" t="s">
        <v>33</v>
      </c>
      <c r="D29" s="12" t="s">
        <v>47</v>
      </c>
      <c r="E29" s="12" t="s">
        <v>49</v>
      </c>
      <c r="F29" s="12" t="s">
        <v>43</v>
      </c>
      <c r="G29" s="15">
        <v>1562.5</v>
      </c>
      <c r="H29" s="15">
        <v>450</v>
      </c>
      <c r="I29" s="15">
        <v>250</v>
      </c>
    </row>
    <row r="30" spans="1:9" ht="15" customHeight="1">
      <c r="A30" s="10" t="s">
        <v>44</v>
      </c>
      <c r="B30" s="12" t="s">
        <v>23</v>
      </c>
      <c r="C30" s="12" t="s">
        <v>33</v>
      </c>
      <c r="D30" s="12" t="s">
        <v>47</v>
      </c>
      <c r="E30" s="12" t="s">
        <v>49</v>
      </c>
      <c r="F30" s="12" t="s">
        <v>45</v>
      </c>
      <c r="G30" s="15">
        <v>471.8</v>
      </c>
      <c r="H30" s="15">
        <v>94.8</v>
      </c>
      <c r="I30" s="15">
        <v>67.599999999999994</v>
      </c>
    </row>
    <row r="31" spans="1:9" ht="29.1" customHeight="1">
      <c r="A31" s="10" t="s">
        <v>50</v>
      </c>
      <c r="B31" s="12" t="s">
        <v>23</v>
      </c>
      <c r="C31" s="12" t="s">
        <v>33</v>
      </c>
      <c r="D31" s="12" t="s">
        <v>47</v>
      </c>
      <c r="E31" s="12" t="s">
        <v>49</v>
      </c>
      <c r="F31" s="12" t="s">
        <v>51</v>
      </c>
      <c r="G31" s="15">
        <f>G32</f>
        <v>947.5</v>
      </c>
      <c r="H31" s="15">
        <f>H32</f>
        <v>250</v>
      </c>
      <c r="I31" s="15">
        <f>I32</f>
        <v>150</v>
      </c>
    </row>
    <row r="32" spans="1:9" ht="29.1" customHeight="1">
      <c r="A32" s="10" t="s">
        <v>52</v>
      </c>
      <c r="B32" s="12" t="s">
        <v>23</v>
      </c>
      <c r="C32" s="12" t="s">
        <v>33</v>
      </c>
      <c r="D32" s="12" t="s">
        <v>47</v>
      </c>
      <c r="E32" s="12" t="s">
        <v>49</v>
      </c>
      <c r="F32" s="12" t="s">
        <v>53</v>
      </c>
      <c r="G32" s="15">
        <f>G33+G34+G35</f>
        <v>947.5</v>
      </c>
      <c r="H32" s="15">
        <f>H33+H34+H35</f>
        <v>250</v>
      </c>
      <c r="I32" s="15">
        <f>I33+I34+I35</f>
        <v>150</v>
      </c>
    </row>
    <row r="33" spans="1:9" ht="15" customHeight="1">
      <c r="A33" s="10" t="s">
        <v>54</v>
      </c>
      <c r="B33" s="12" t="s">
        <v>23</v>
      </c>
      <c r="C33" s="12" t="s">
        <v>33</v>
      </c>
      <c r="D33" s="12" t="s">
        <v>47</v>
      </c>
      <c r="E33" s="12" t="s">
        <v>49</v>
      </c>
      <c r="F33" s="12" t="s">
        <v>55</v>
      </c>
      <c r="G33" s="15">
        <v>234.6</v>
      </c>
      <c r="H33" s="15">
        <v>100</v>
      </c>
      <c r="I33" s="15">
        <v>70</v>
      </c>
    </row>
    <row r="34" spans="1:9" ht="15" customHeight="1">
      <c r="A34" s="10" t="s">
        <v>56</v>
      </c>
      <c r="B34" s="12" t="s">
        <v>23</v>
      </c>
      <c r="C34" s="12" t="s">
        <v>33</v>
      </c>
      <c r="D34" s="12" t="s">
        <v>47</v>
      </c>
      <c r="E34" s="12" t="s">
        <v>49</v>
      </c>
      <c r="F34" s="12" t="s">
        <v>57</v>
      </c>
      <c r="G34" s="15">
        <v>156.6</v>
      </c>
      <c r="H34" s="15">
        <v>50</v>
      </c>
      <c r="I34" s="15">
        <v>50</v>
      </c>
    </row>
    <row r="35" spans="1:9" ht="15" customHeight="1">
      <c r="A35" s="10" t="s">
        <v>58</v>
      </c>
      <c r="B35" s="12" t="s">
        <v>23</v>
      </c>
      <c r="C35" s="12" t="s">
        <v>33</v>
      </c>
      <c r="D35" s="12" t="s">
        <v>47</v>
      </c>
      <c r="E35" s="12" t="s">
        <v>49</v>
      </c>
      <c r="F35" s="12" t="s">
        <v>59</v>
      </c>
      <c r="G35" s="15">
        <v>556.29999999999995</v>
      </c>
      <c r="H35" s="15">
        <v>100</v>
      </c>
      <c r="I35" s="15">
        <v>30</v>
      </c>
    </row>
    <row r="36" spans="1:9" ht="15" customHeight="1">
      <c r="A36" s="10" t="s">
        <v>60</v>
      </c>
      <c r="B36" s="12" t="s">
        <v>23</v>
      </c>
      <c r="C36" s="12" t="s">
        <v>33</v>
      </c>
      <c r="D36" s="12" t="s">
        <v>47</v>
      </c>
      <c r="E36" s="12" t="s">
        <v>49</v>
      </c>
      <c r="F36" s="12" t="s">
        <v>61</v>
      </c>
      <c r="G36" s="15">
        <f>G37</f>
        <v>1.2</v>
      </c>
      <c r="H36" s="15"/>
      <c r="I36" s="15"/>
    </row>
    <row r="37" spans="1:9" ht="15" customHeight="1">
      <c r="A37" s="10" t="s">
        <v>62</v>
      </c>
      <c r="B37" s="12" t="s">
        <v>23</v>
      </c>
      <c r="C37" s="12" t="s">
        <v>33</v>
      </c>
      <c r="D37" s="12" t="s">
        <v>47</v>
      </c>
      <c r="E37" s="12" t="s">
        <v>49</v>
      </c>
      <c r="F37" s="12" t="s">
        <v>63</v>
      </c>
      <c r="G37" s="15">
        <f>G38</f>
        <v>1.2</v>
      </c>
      <c r="H37" s="15"/>
      <c r="I37" s="15"/>
    </row>
    <row r="38" spans="1:9" ht="15" customHeight="1">
      <c r="A38" s="10" t="s">
        <v>64</v>
      </c>
      <c r="B38" s="12" t="s">
        <v>23</v>
      </c>
      <c r="C38" s="12" t="s">
        <v>33</v>
      </c>
      <c r="D38" s="12" t="s">
        <v>47</v>
      </c>
      <c r="E38" s="12" t="s">
        <v>49</v>
      </c>
      <c r="F38" s="12" t="s">
        <v>65</v>
      </c>
      <c r="G38" s="15">
        <v>1.2</v>
      </c>
      <c r="H38" s="15"/>
      <c r="I38" s="15"/>
    </row>
    <row r="39" spans="1:9" ht="36.950000000000003" customHeight="1">
      <c r="A39" s="10" t="s">
        <v>66</v>
      </c>
      <c r="B39" s="12" t="s">
        <v>23</v>
      </c>
      <c r="C39" s="12" t="s">
        <v>33</v>
      </c>
      <c r="D39" s="12" t="s">
        <v>47</v>
      </c>
      <c r="E39" s="12" t="s">
        <v>67</v>
      </c>
      <c r="F39" s="7"/>
      <c r="G39" s="15">
        <f>G40+G44</f>
        <v>167.7</v>
      </c>
      <c r="H39" s="15">
        <f>H40+H44</f>
        <v>183.9</v>
      </c>
      <c r="I39" s="15">
        <f>I40+I44</f>
        <v>191.1</v>
      </c>
    </row>
    <row r="40" spans="1:9" ht="46.5" customHeight="1">
      <c r="A40" s="10" t="s">
        <v>38</v>
      </c>
      <c r="B40" s="12" t="s">
        <v>23</v>
      </c>
      <c r="C40" s="12" t="s">
        <v>33</v>
      </c>
      <c r="D40" s="12" t="s">
        <v>47</v>
      </c>
      <c r="E40" s="12" t="s">
        <v>67</v>
      </c>
      <c r="F40" s="12" t="s">
        <v>39</v>
      </c>
      <c r="G40" s="15">
        <f>G41</f>
        <v>119.3</v>
      </c>
      <c r="H40" s="15">
        <f>H41</f>
        <v>119.2</v>
      </c>
      <c r="I40" s="15">
        <f>I41</f>
        <v>119.2</v>
      </c>
    </row>
    <row r="41" spans="1:9" ht="24.6" customHeight="1">
      <c r="A41" s="10" t="s">
        <v>40</v>
      </c>
      <c r="B41" s="12" t="s">
        <v>23</v>
      </c>
      <c r="C41" s="12" t="s">
        <v>33</v>
      </c>
      <c r="D41" s="12" t="s">
        <v>47</v>
      </c>
      <c r="E41" s="12" t="s">
        <v>67</v>
      </c>
      <c r="F41" s="12" t="s">
        <v>41</v>
      </c>
      <c r="G41" s="15">
        <f>G42+G43</f>
        <v>119.3</v>
      </c>
      <c r="H41" s="15">
        <f>H42+H43</f>
        <v>119.2</v>
      </c>
      <c r="I41" s="15">
        <f>I42+I43</f>
        <v>119.2</v>
      </c>
    </row>
    <row r="42" spans="1:9" ht="15" customHeight="1">
      <c r="A42" s="10" t="s">
        <v>42</v>
      </c>
      <c r="B42" s="12" t="s">
        <v>23</v>
      </c>
      <c r="C42" s="12" t="s">
        <v>33</v>
      </c>
      <c r="D42" s="12" t="s">
        <v>47</v>
      </c>
      <c r="E42" s="12" t="s">
        <v>67</v>
      </c>
      <c r="F42" s="12" t="s">
        <v>43</v>
      </c>
      <c r="G42" s="15">
        <v>91.6</v>
      </c>
      <c r="H42" s="15">
        <v>91.5</v>
      </c>
      <c r="I42" s="15">
        <v>91.5</v>
      </c>
    </row>
    <row r="43" spans="1:9" ht="15" customHeight="1">
      <c r="A43" s="10" t="s">
        <v>44</v>
      </c>
      <c r="B43" s="12" t="s">
        <v>23</v>
      </c>
      <c r="C43" s="12" t="s">
        <v>33</v>
      </c>
      <c r="D43" s="12" t="s">
        <v>47</v>
      </c>
      <c r="E43" s="12" t="s">
        <v>67</v>
      </c>
      <c r="F43" s="12" t="s">
        <v>45</v>
      </c>
      <c r="G43" s="15">
        <v>27.7</v>
      </c>
      <c r="H43" s="15">
        <v>27.7</v>
      </c>
      <c r="I43" s="15">
        <v>27.7</v>
      </c>
    </row>
    <row r="44" spans="1:9" ht="24" customHeight="1">
      <c r="A44" s="10" t="s">
        <v>50</v>
      </c>
      <c r="B44" s="12" t="s">
        <v>23</v>
      </c>
      <c r="C44" s="12" t="s">
        <v>33</v>
      </c>
      <c r="D44" s="12" t="s">
        <v>47</v>
      </c>
      <c r="E44" s="12" t="s">
        <v>67</v>
      </c>
      <c r="F44" s="12" t="s">
        <v>51</v>
      </c>
      <c r="G44" s="15">
        <f>G45</f>
        <v>48.4</v>
      </c>
      <c r="H44" s="15">
        <f>H45</f>
        <v>64.7</v>
      </c>
      <c r="I44" s="15">
        <f>I45</f>
        <v>71.900000000000006</v>
      </c>
    </row>
    <row r="45" spans="1:9" ht="29.1" customHeight="1">
      <c r="A45" s="10" t="s">
        <v>52</v>
      </c>
      <c r="B45" s="12" t="s">
        <v>23</v>
      </c>
      <c r="C45" s="12" t="s">
        <v>33</v>
      </c>
      <c r="D45" s="12" t="s">
        <v>47</v>
      </c>
      <c r="E45" s="12" t="s">
        <v>67</v>
      </c>
      <c r="F45" s="12" t="s">
        <v>53</v>
      </c>
      <c r="G45" s="15">
        <f>G46+G47+G48</f>
        <v>48.4</v>
      </c>
      <c r="H45" s="15">
        <f>H46+H47+H48</f>
        <v>64.7</v>
      </c>
      <c r="I45" s="15">
        <f>I46+I47+I48</f>
        <v>71.900000000000006</v>
      </c>
    </row>
    <row r="46" spans="1:9" ht="15" customHeight="1">
      <c r="A46" s="10" t="s">
        <v>54</v>
      </c>
      <c r="B46" s="12" t="s">
        <v>23</v>
      </c>
      <c r="C46" s="12" t="s">
        <v>33</v>
      </c>
      <c r="D46" s="12" t="s">
        <v>47</v>
      </c>
      <c r="E46" s="12" t="s">
        <v>67</v>
      </c>
      <c r="F46" s="12" t="s">
        <v>55</v>
      </c>
      <c r="G46" s="15">
        <v>2.4</v>
      </c>
      <c r="H46" s="15">
        <v>2.5</v>
      </c>
      <c r="I46" s="15">
        <v>2.5</v>
      </c>
    </row>
    <row r="47" spans="1:9" ht="15" customHeight="1">
      <c r="A47" s="10" t="s">
        <v>56</v>
      </c>
      <c r="B47" s="12" t="s">
        <v>23</v>
      </c>
      <c r="C47" s="12" t="s">
        <v>33</v>
      </c>
      <c r="D47" s="12" t="s">
        <v>47</v>
      </c>
      <c r="E47" s="12" t="s">
        <v>67</v>
      </c>
      <c r="F47" s="12" t="s">
        <v>57</v>
      </c>
      <c r="G47" s="15">
        <v>26</v>
      </c>
      <c r="H47" s="15">
        <v>40.200000000000003</v>
      </c>
      <c r="I47" s="15">
        <v>47.4</v>
      </c>
    </row>
    <row r="48" spans="1:9" ht="15" customHeight="1">
      <c r="A48" s="10" t="s">
        <v>58</v>
      </c>
      <c r="B48" s="12" t="s">
        <v>23</v>
      </c>
      <c r="C48" s="12" t="s">
        <v>33</v>
      </c>
      <c r="D48" s="12" t="s">
        <v>47</v>
      </c>
      <c r="E48" s="12" t="s">
        <v>67</v>
      </c>
      <c r="F48" s="12" t="s">
        <v>59</v>
      </c>
      <c r="G48" s="15">
        <v>20</v>
      </c>
      <c r="H48" s="15">
        <v>22</v>
      </c>
      <c r="I48" s="15">
        <v>22</v>
      </c>
    </row>
    <row r="49" spans="1:9" ht="56.85" customHeight="1">
      <c r="A49" s="10" t="s">
        <v>68</v>
      </c>
      <c r="B49" s="12" t="s">
        <v>23</v>
      </c>
      <c r="C49" s="12" t="s">
        <v>33</v>
      </c>
      <c r="D49" s="12" t="s">
        <v>47</v>
      </c>
      <c r="E49" s="12" t="s">
        <v>69</v>
      </c>
      <c r="F49" s="7"/>
      <c r="G49" s="15">
        <f>G50+G54</f>
        <v>27.3</v>
      </c>
      <c r="H49" s="15">
        <f>H50+H54</f>
        <v>27.3</v>
      </c>
      <c r="I49" s="15">
        <f>I50+I54</f>
        <v>27.3</v>
      </c>
    </row>
    <row r="50" spans="1:9" ht="46.5" customHeight="1">
      <c r="A50" s="10" t="s">
        <v>38</v>
      </c>
      <c r="B50" s="12" t="s">
        <v>23</v>
      </c>
      <c r="C50" s="12" t="s">
        <v>33</v>
      </c>
      <c r="D50" s="12" t="s">
        <v>47</v>
      </c>
      <c r="E50" s="12" t="s">
        <v>69</v>
      </c>
      <c r="F50" s="12" t="s">
        <v>39</v>
      </c>
      <c r="G50" s="15">
        <f>G51</f>
        <v>21.3</v>
      </c>
      <c r="H50" s="15">
        <f>H51</f>
        <v>21.3</v>
      </c>
      <c r="I50" s="15">
        <f>I51</f>
        <v>21.3</v>
      </c>
    </row>
    <row r="51" spans="1:9" ht="24" customHeight="1">
      <c r="A51" s="10" t="s">
        <v>40</v>
      </c>
      <c r="B51" s="12" t="s">
        <v>23</v>
      </c>
      <c r="C51" s="12" t="s">
        <v>33</v>
      </c>
      <c r="D51" s="12" t="s">
        <v>47</v>
      </c>
      <c r="E51" s="12" t="s">
        <v>69</v>
      </c>
      <c r="F51" s="12" t="s">
        <v>41</v>
      </c>
      <c r="G51" s="15">
        <f>G52+G53</f>
        <v>21.3</v>
      </c>
      <c r="H51" s="15">
        <f>H52+H53</f>
        <v>21.3</v>
      </c>
      <c r="I51" s="15">
        <f>I52+I53</f>
        <v>21.3</v>
      </c>
    </row>
    <row r="52" spans="1:9" ht="15" customHeight="1">
      <c r="A52" s="10" t="s">
        <v>42</v>
      </c>
      <c r="B52" s="12" t="s">
        <v>23</v>
      </c>
      <c r="C52" s="12" t="s">
        <v>33</v>
      </c>
      <c r="D52" s="12" t="s">
        <v>47</v>
      </c>
      <c r="E52" s="12" t="s">
        <v>69</v>
      </c>
      <c r="F52" s="12" t="s">
        <v>43</v>
      </c>
      <c r="G52" s="15">
        <v>16.399999999999999</v>
      </c>
      <c r="H52" s="15">
        <v>16.399999999999999</v>
      </c>
      <c r="I52" s="15">
        <v>16.399999999999999</v>
      </c>
    </row>
    <row r="53" spans="1:9" ht="15" customHeight="1">
      <c r="A53" s="10" t="s">
        <v>44</v>
      </c>
      <c r="B53" s="12" t="s">
        <v>23</v>
      </c>
      <c r="C53" s="12" t="s">
        <v>33</v>
      </c>
      <c r="D53" s="12" t="s">
        <v>47</v>
      </c>
      <c r="E53" s="12" t="s">
        <v>69</v>
      </c>
      <c r="F53" s="12" t="s">
        <v>45</v>
      </c>
      <c r="G53" s="15">
        <v>4.9000000000000004</v>
      </c>
      <c r="H53" s="15">
        <v>4.9000000000000004</v>
      </c>
      <c r="I53" s="15">
        <v>4.9000000000000004</v>
      </c>
    </row>
    <row r="54" spans="1:9" ht="28.35" customHeight="1">
      <c r="A54" s="10" t="s">
        <v>50</v>
      </c>
      <c r="B54" s="12" t="s">
        <v>23</v>
      </c>
      <c r="C54" s="12" t="s">
        <v>33</v>
      </c>
      <c r="D54" s="12" t="s">
        <v>47</v>
      </c>
      <c r="E54" s="12" t="s">
        <v>69</v>
      </c>
      <c r="F54" s="12" t="s">
        <v>51</v>
      </c>
      <c r="G54" s="15">
        <f t="shared" ref="G54:I55" si="2">G55</f>
        <v>6</v>
      </c>
      <c r="H54" s="15">
        <f t="shared" si="2"/>
        <v>6</v>
      </c>
      <c r="I54" s="15">
        <f t="shared" si="2"/>
        <v>6</v>
      </c>
    </row>
    <row r="55" spans="1:9" ht="24" customHeight="1">
      <c r="A55" s="10" t="s">
        <v>52</v>
      </c>
      <c r="B55" s="12" t="s">
        <v>23</v>
      </c>
      <c r="C55" s="12" t="s">
        <v>33</v>
      </c>
      <c r="D55" s="12" t="s">
        <v>47</v>
      </c>
      <c r="E55" s="12" t="s">
        <v>69</v>
      </c>
      <c r="F55" s="12" t="s">
        <v>53</v>
      </c>
      <c r="G55" s="15">
        <f t="shared" si="2"/>
        <v>6</v>
      </c>
      <c r="H55" s="15">
        <f t="shared" si="2"/>
        <v>6</v>
      </c>
      <c r="I55" s="15">
        <f t="shared" si="2"/>
        <v>6</v>
      </c>
    </row>
    <row r="56" spans="1:9" ht="15" customHeight="1">
      <c r="A56" s="10" t="s">
        <v>56</v>
      </c>
      <c r="B56" s="12" t="s">
        <v>23</v>
      </c>
      <c r="C56" s="12" t="s">
        <v>33</v>
      </c>
      <c r="D56" s="12" t="s">
        <v>47</v>
      </c>
      <c r="E56" s="12" t="s">
        <v>69</v>
      </c>
      <c r="F56" s="12" t="s">
        <v>57</v>
      </c>
      <c r="G56" s="15">
        <v>6</v>
      </c>
      <c r="H56" s="15">
        <v>6</v>
      </c>
      <c r="I56" s="15">
        <v>6</v>
      </c>
    </row>
    <row r="57" spans="1:9" ht="15" customHeight="1">
      <c r="A57" s="10" t="s">
        <v>70</v>
      </c>
      <c r="B57" s="11" t="s">
        <v>23</v>
      </c>
      <c r="C57" s="12" t="s">
        <v>33</v>
      </c>
      <c r="D57" s="12" t="s">
        <v>71</v>
      </c>
      <c r="E57" s="8"/>
      <c r="F57" s="8"/>
      <c r="G57" s="13">
        <f t="shared" ref="G57:I60" si="3">G58</f>
        <v>8</v>
      </c>
      <c r="H57" s="13">
        <f t="shared" si="3"/>
        <v>1</v>
      </c>
      <c r="I57" s="13">
        <f t="shared" si="3"/>
        <v>1</v>
      </c>
    </row>
    <row r="58" spans="1:9" ht="15" customHeight="1">
      <c r="A58" s="14" t="s">
        <v>26</v>
      </c>
      <c r="B58" s="11" t="s">
        <v>23</v>
      </c>
      <c r="C58" s="12" t="s">
        <v>33</v>
      </c>
      <c r="D58" s="12" t="s">
        <v>71</v>
      </c>
      <c r="E58" s="11" t="s">
        <v>27</v>
      </c>
      <c r="F58" s="2"/>
      <c r="G58" s="13">
        <f t="shared" si="3"/>
        <v>8</v>
      </c>
      <c r="H58" s="13">
        <f t="shared" si="3"/>
        <v>1</v>
      </c>
      <c r="I58" s="13">
        <f t="shared" si="3"/>
        <v>1</v>
      </c>
    </row>
    <row r="59" spans="1:9" ht="12.95" customHeight="1">
      <c r="A59" s="10" t="s">
        <v>72</v>
      </c>
      <c r="B59" s="12" t="s">
        <v>23</v>
      </c>
      <c r="C59" s="12" t="s">
        <v>33</v>
      </c>
      <c r="D59" s="12" t="s">
        <v>71</v>
      </c>
      <c r="E59" s="12" t="s">
        <v>73</v>
      </c>
      <c r="F59" s="7"/>
      <c r="G59" s="15">
        <f t="shared" si="3"/>
        <v>8</v>
      </c>
      <c r="H59" s="15">
        <f t="shared" si="3"/>
        <v>1</v>
      </c>
      <c r="I59" s="15">
        <f t="shared" si="3"/>
        <v>1</v>
      </c>
    </row>
    <row r="60" spans="1:9" ht="15" customHeight="1">
      <c r="A60" s="10" t="s">
        <v>60</v>
      </c>
      <c r="B60" s="12" t="s">
        <v>23</v>
      </c>
      <c r="C60" s="12" t="s">
        <v>33</v>
      </c>
      <c r="D60" s="12" t="s">
        <v>71</v>
      </c>
      <c r="E60" s="12" t="s">
        <v>73</v>
      </c>
      <c r="F60" s="12" t="s">
        <v>61</v>
      </c>
      <c r="G60" s="15">
        <f t="shared" si="3"/>
        <v>8</v>
      </c>
      <c r="H60" s="15">
        <f t="shared" si="3"/>
        <v>1</v>
      </c>
      <c r="I60" s="15">
        <f t="shared" si="3"/>
        <v>1</v>
      </c>
    </row>
    <row r="61" spans="1:9" ht="15" customHeight="1">
      <c r="A61" s="10" t="s">
        <v>74</v>
      </c>
      <c r="B61" s="12" t="s">
        <v>23</v>
      </c>
      <c r="C61" s="12" t="s">
        <v>33</v>
      </c>
      <c r="D61" s="12" t="s">
        <v>71</v>
      </c>
      <c r="E61" s="12" t="s">
        <v>73</v>
      </c>
      <c r="F61" s="12" t="s">
        <v>75</v>
      </c>
      <c r="G61" s="15">
        <v>8</v>
      </c>
      <c r="H61" s="15">
        <v>1</v>
      </c>
      <c r="I61" s="15">
        <v>1</v>
      </c>
    </row>
    <row r="62" spans="1:9" ht="15" customHeight="1">
      <c r="A62" s="10" t="s">
        <v>76</v>
      </c>
      <c r="B62" s="11" t="s">
        <v>23</v>
      </c>
      <c r="C62" s="12" t="s">
        <v>33</v>
      </c>
      <c r="D62" s="12" t="s">
        <v>77</v>
      </c>
      <c r="E62" s="8"/>
      <c r="F62" s="8"/>
      <c r="G62" s="13">
        <f>G63</f>
        <v>67</v>
      </c>
      <c r="H62" s="13">
        <f>H63</f>
        <v>66.900000000000006</v>
      </c>
      <c r="I62" s="13">
        <f>I63</f>
        <v>66.900000000000006</v>
      </c>
    </row>
    <row r="63" spans="1:9" ht="15" customHeight="1">
      <c r="A63" s="14" t="s">
        <v>26</v>
      </c>
      <c r="B63" s="11" t="s">
        <v>23</v>
      </c>
      <c r="C63" s="12" t="s">
        <v>33</v>
      </c>
      <c r="D63" s="12" t="s">
        <v>77</v>
      </c>
      <c r="E63" s="11" t="s">
        <v>27</v>
      </c>
      <c r="F63" s="2"/>
      <c r="G63" s="13">
        <f>G64+G68+G71+G74+G77</f>
        <v>67</v>
      </c>
      <c r="H63" s="13">
        <f>H64+H68+H71+H74+H77</f>
        <v>66.900000000000006</v>
      </c>
      <c r="I63" s="13">
        <f>I64+I68+I71+I74+I77</f>
        <v>66.900000000000006</v>
      </c>
    </row>
    <row r="64" spans="1:9" ht="14.45" customHeight="1">
      <c r="A64" s="10" t="s">
        <v>78</v>
      </c>
      <c r="B64" s="12" t="s">
        <v>23</v>
      </c>
      <c r="C64" s="12" t="s">
        <v>33</v>
      </c>
      <c r="D64" s="12" t="s">
        <v>77</v>
      </c>
      <c r="E64" s="12" t="s">
        <v>79</v>
      </c>
      <c r="F64" s="7"/>
      <c r="G64" s="15">
        <f t="shared" ref="G64:I66" si="4">G65</f>
        <v>5</v>
      </c>
      <c r="H64" s="15">
        <f t="shared" si="4"/>
        <v>5</v>
      </c>
      <c r="I64" s="15">
        <f t="shared" si="4"/>
        <v>5</v>
      </c>
    </row>
    <row r="65" spans="1:9" ht="15" customHeight="1">
      <c r="A65" s="10" t="s">
        <v>60</v>
      </c>
      <c r="B65" s="12" t="s">
        <v>23</v>
      </c>
      <c r="C65" s="12" t="s">
        <v>33</v>
      </c>
      <c r="D65" s="12" t="s">
        <v>77</v>
      </c>
      <c r="E65" s="12" t="s">
        <v>79</v>
      </c>
      <c r="F65" s="12" t="s">
        <v>61</v>
      </c>
      <c r="G65" s="15">
        <f t="shared" si="4"/>
        <v>5</v>
      </c>
      <c r="H65" s="15">
        <f t="shared" si="4"/>
        <v>5</v>
      </c>
      <c r="I65" s="15">
        <f t="shared" si="4"/>
        <v>5</v>
      </c>
    </row>
    <row r="66" spans="1:9" ht="15" customHeight="1">
      <c r="A66" s="10" t="s">
        <v>62</v>
      </c>
      <c r="B66" s="12" t="s">
        <v>23</v>
      </c>
      <c r="C66" s="12" t="s">
        <v>33</v>
      </c>
      <c r="D66" s="12" t="s">
        <v>77</v>
      </c>
      <c r="E66" s="12" t="s">
        <v>79</v>
      </c>
      <c r="F66" s="12" t="s">
        <v>63</v>
      </c>
      <c r="G66" s="15">
        <f t="shared" si="4"/>
        <v>5</v>
      </c>
      <c r="H66" s="15">
        <f t="shared" si="4"/>
        <v>5</v>
      </c>
      <c r="I66" s="15">
        <f t="shared" si="4"/>
        <v>5</v>
      </c>
    </row>
    <row r="67" spans="1:9" ht="15" customHeight="1">
      <c r="A67" s="10" t="s">
        <v>80</v>
      </c>
      <c r="B67" s="12" t="s">
        <v>23</v>
      </c>
      <c r="C67" s="12" t="s">
        <v>33</v>
      </c>
      <c r="D67" s="12" t="s">
        <v>77</v>
      </c>
      <c r="E67" s="12" t="s">
        <v>79</v>
      </c>
      <c r="F67" s="12" t="s">
        <v>81</v>
      </c>
      <c r="G67" s="15">
        <v>5</v>
      </c>
      <c r="H67" s="15">
        <v>5</v>
      </c>
      <c r="I67" s="15">
        <v>5</v>
      </c>
    </row>
    <row r="68" spans="1:9" ht="58.9" customHeight="1">
      <c r="A68" s="10" t="s">
        <v>82</v>
      </c>
      <c r="B68" s="12" t="s">
        <v>23</v>
      </c>
      <c r="C68" s="12" t="s">
        <v>33</v>
      </c>
      <c r="D68" s="12" t="s">
        <v>77</v>
      </c>
      <c r="E68" s="12" t="s">
        <v>83</v>
      </c>
      <c r="F68" s="7"/>
      <c r="G68" s="15">
        <f t="shared" ref="G68:I69" si="5">G69</f>
        <v>0.3</v>
      </c>
      <c r="H68" s="15">
        <f t="shared" si="5"/>
        <v>0.3</v>
      </c>
      <c r="I68" s="15">
        <f t="shared" si="5"/>
        <v>0.3</v>
      </c>
    </row>
    <row r="69" spans="1:9" ht="15" customHeight="1">
      <c r="A69" s="10" t="s">
        <v>84</v>
      </c>
      <c r="B69" s="12" t="s">
        <v>23</v>
      </c>
      <c r="C69" s="12" t="s">
        <v>33</v>
      </c>
      <c r="D69" s="12" t="s">
        <v>77</v>
      </c>
      <c r="E69" s="12" t="s">
        <v>83</v>
      </c>
      <c r="F69" s="12" t="s">
        <v>85</v>
      </c>
      <c r="G69" s="15">
        <f t="shared" si="5"/>
        <v>0.3</v>
      </c>
      <c r="H69" s="15">
        <f t="shared" si="5"/>
        <v>0.3</v>
      </c>
      <c r="I69" s="15">
        <f t="shared" si="5"/>
        <v>0.3</v>
      </c>
    </row>
    <row r="70" spans="1:9" ht="15" customHeight="1">
      <c r="A70" s="10" t="s">
        <v>86</v>
      </c>
      <c r="B70" s="12" t="s">
        <v>23</v>
      </c>
      <c r="C70" s="12" t="s">
        <v>33</v>
      </c>
      <c r="D70" s="12" t="s">
        <v>77</v>
      </c>
      <c r="E70" s="12" t="s">
        <v>83</v>
      </c>
      <c r="F70" s="12" t="s">
        <v>87</v>
      </c>
      <c r="G70" s="15">
        <v>0.3</v>
      </c>
      <c r="H70" s="15">
        <v>0.3</v>
      </c>
      <c r="I70" s="15">
        <v>0.3</v>
      </c>
    </row>
    <row r="71" spans="1:9" ht="45.95" customHeight="1">
      <c r="A71" s="10" t="s">
        <v>88</v>
      </c>
      <c r="B71" s="12" t="s">
        <v>23</v>
      </c>
      <c r="C71" s="12" t="s">
        <v>33</v>
      </c>
      <c r="D71" s="12" t="s">
        <v>77</v>
      </c>
      <c r="E71" s="12" t="s">
        <v>89</v>
      </c>
      <c r="F71" s="7"/>
      <c r="G71" s="15">
        <f t="shared" ref="G71:I72" si="6">G72</f>
        <v>31</v>
      </c>
      <c r="H71" s="15">
        <f t="shared" si="6"/>
        <v>31</v>
      </c>
      <c r="I71" s="15">
        <f t="shared" si="6"/>
        <v>31</v>
      </c>
    </row>
    <row r="72" spans="1:9" ht="15" customHeight="1">
      <c r="A72" s="10" t="s">
        <v>84</v>
      </c>
      <c r="B72" s="12" t="s">
        <v>23</v>
      </c>
      <c r="C72" s="12" t="s">
        <v>33</v>
      </c>
      <c r="D72" s="12" t="s">
        <v>77</v>
      </c>
      <c r="E72" s="12" t="s">
        <v>89</v>
      </c>
      <c r="F72" s="12" t="s">
        <v>85</v>
      </c>
      <c r="G72" s="15">
        <f t="shared" si="6"/>
        <v>31</v>
      </c>
      <c r="H72" s="15">
        <f t="shared" si="6"/>
        <v>31</v>
      </c>
      <c r="I72" s="15">
        <f t="shared" si="6"/>
        <v>31</v>
      </c>
    </row>
    <row r="73" spans="1:9" ht="15" customHeight="1">
      <c r="A73" s="10" t="s">
        <v>86</v>
      </c>
      <c r="B73" s="12" t="s">
        <v>23</v>
      </c>
      <c r="C73" s="12" t="s">
        <v>33</v>
      </c>
      <c r="D73" s="12" t="s">
        <v>77</v>
      </c>
      <c r="E73" s="12" t="s">
        <v>89</v>
      </c>
      <c r="F73" s="12" t="s">
        <v>87</v>
      </c>
      <c r="G73" s="15">
        <v>31</v>
      </c>
      <c r="H73" s="15">
        <v>31</v>
      </c>
      <c r="I73" s="15">
        <v>31</v>
      </c>
    </row>
    <row r="74" spans="1:9" ht="56.85" customHeight="1">
      <c r="A74" s="10" t="s">
        <v>90</v>
      </c>
      <c r="B74" s="12" t="s">
        <v>23</v>
      </c>
      <c r="C74" s="12" t="s">
        <v>33</v>
      </c>
      <c r="D74" s="12" t="s">
        <v>77</v>
      </c>
      <c r="E74" s="12" t="s">
        <v>91</v>
      </c>
      <c r="F74" s="7"/>
      <c r="G74" s="15">
        <f t="shared" ref="G74:I75" si="7">G75</f>
        <v>2.7</v>
      </c>
      <c r="H74" s="15">
        <f t="shared" si="7"/>
        <v>2.6</v>
      </c>
      <c r="I74" s="15">
        <f t="shared" si="7"/>
        <v>2.6</v>
      </c>
    </row>
    <row r="75" spans="1:9" ht="15" customHeight="1">
      <c r="A75" s="10" t="s">
        <v>84</v>
      </c>
      <c r="B75" s="12" t="s">
        <v>23</v>
      </c>
      <c r="C75" s="12" t="s">
        <v>33</v>
      </c>
      <c r="D75" s="12" t="s">
        <v>77</v>
      </c>
      <c r="E75" s="12" t="s">
        <v>91</v>
      </c>
      <c r="F75" s="12" t="s">
        <v>85</v>
      </c>
      <c r="G75" s="15">
        <f t="shared" si="7"/>
        <v>2.7</v>
      </c>
      <c r="H75" s="15">
        <f t="shared" si="7"/>
        <v>2.6</v>
      </c>
      <c r="I75" s="15">
        <f t="shared" si="7"/>
        <v>2.6</v>
      </c>
    </row>
    <row r="76" spans="1:9" ht="15" customHeight="1">
      <c r="A76" s="10" t="s">
        <v>86</v>
      </c>
      <c r="B76" s="12" t="s">
        <v>23</v>
      </c>
      <c r="C76" s="12" t="s">
        <v>33</v>
      </c>
      <c r="D76" s="12" t="s">
        <v>77</v>
      </c>
      <c r="E76" s="12" t="s">
        <v>91</v>
      </c>
      <c r="F76" s="12" t="s">
        <v>87</v>
      </c>
      <c r="G76" s="15">
        <v>2.7</v>
      </c>
      <c r="H76" s="15">
        <v>2.6</v>
      </c>
      <c r="I76" s="15">
        <v>2.6</v>
      </c>
    </row>
    <row r="77" spans="1:9" ht="13.7" customHeight="1">
      <c r="A77" s="10" t="s">
        <v>92</v>
      </c>
      <c r="B77" s="12" t="s">
        <v>23</v>
      </c>
      <c r="C77" s="12" t="s">
        <v>33</v>
      </c>
      <c r="D77" s="12" t="s">
        <v>77</v>
      </c>
      <c r="E77" s="12" t="s">
        <v>93</v>
      </c>
      <c r="F77" s="7"/>
      <c r="G77" s="15">
        <f>G78</f>
        <v>28</v>
      </c>
      <c r="H77" s="15">
        <v>28</v>
      </c>
      <c r="I77" s="15">
        <v>28</v>
      </c>
    </row>
    <row r="78" spans="1:9" ht="46.5" customHeight="1">
      <c r="A78" s="10" t="s">
        <v>38</v>
      </c>
      <c r="B78" s="12" t="s">
        <v>23</v>
      </c>
      <c r="C78" s="12" t="s">
        <v>33</v>
      </c>
      <c r="D78" s="12" t="s">
        <v>77</v>
      </c>
      <c r="E78" s="12" t="s">
        <v>93</v>
      </c>
      <c r="F78" s="12" t="s">
        <v>39</v>
      </c>
      <c r="G78" s="15">
        <f>G79</f>
        <v>28</v>
      </c>
      <c r="H78" s="15">
        <f>H79</f>
        <v>28</v>
      </c>
      <c r="I78" s="15">
        <f>I79</f>
        <v>28</v>
      </c>
    </row>
    <row r="79" spans="1:9" ht="16.350000000000001" customHeight="1">
      <c r="A79" s="10" t="s">
        <v>94</v>
      </c>
      <c r="B79" s="12" t="s">
        <v>23</v>
      </c>
      <c r="C79" s="12" t="s">
        <v>33</v>
      </c>
      <c r="D79" s="12" t="s">
        <v>77</v>
      </c>
      <c r="E79" s="12" t="s">
        <v>93</v>
      </c>
      <c r="F79" s="12" t="s">
        <v>95</v>
      </c>
      <c r="G79" s="15">
        <f>G80+G81</f>
        <v>28</v>
      </c>
      <c r="H79" s="15">
        <f>H80+H81</f>
        <v>28</v>
      </c>
      <c r="I79" s="15">
        <f>I80+I81</f>
        <v>28</v>
      </c>
    </row>
    <row r="80" spans="1:9" ht="15" customHeight="1">
      <c r="A80" s="10" t="s">
        <v>96</v>
      </c>
      <c r="B80" s="12" t="s">
        <v>23</v>
      </c>
      <c r="C80" s="12" t="s">
        <v>33</v>
      </c>
      <c r="D80" s="12" t="s">
        <v>77</v>
      </c>
      <c r="E80" s="12" t="s">
        <v>93</v>
      </c>
      <c r="F80" s="12" t="s">
        <v>97</v>
      </c>
      <c r="G80" s="15">
        <v>21.5</v>
      </c>
      <c r="H80" s="15">
        <v>21.5</v>
      </c>
      <c r="I80" s="15">
        <v>21.5</v>
      </c>
    </row>
    <row r="81" spans="1:9" ht="15" customHeight="1">
      <c r="A81" s="10" t="s">
        <v>98</v>
      </c>
      <c r="B81" s="12" t="s">
        <v>23</v>
      </c>
      <c r="C81" s="12" t="s">
        <v>33</v>
      </c>
      <c r="D81" s="12" t="s">
        <v>77</v>
      </c>
      <c r="E81" s="12" t="s">
        <v>93</v>
      </c>
      <c r="F81" s="12" t="s">
        <v>99</v>
      </c>
      <c r="G81" s="15">
        <v>6.5</v>
      </c>
      <c r="H81" s="15">
        <v>6.5</v>
      </c>
      <c r="I81" s="15">
        <v>6.5</v>
      </c>
    </row>
    <row r="82" spans="1:9" ht="24.6" customHeight="1">
      <c r="A82" s="10" t="s">
        <v>100</v>
      </c>
      <c r="B82" s="11" t="s">
        <v>23</v>
      </c>
      <c r="C82" s="12" t="s">
        <v>101</v>
      </c>
      <c r="D82" s="7"/>
      <c r="E82" s="8"/>
      <c r="F82" s="8"/>
      <c r="G82" s="13">
        <f t="shared" ref="G82:G87" si="8">G83</f>
        <v>5</v>
      </c>
      <c r="H82" s="13">
        <f t="shared" ref="H82:H87" si="9">H83</f>
        <v>1</v>
      </c>
      <c r="I82" s="13">
        <f t="shared" ref="I82:I87" si="10">I83</f>
        <v>1</v>
      </c>
    </row>
    <row r="83" spans="1:9" ht="24" customHeight="1">
      <c r="A83" s="10" t="s">
        <v>102</v>
      </c>
      <c r="B83" s="11" t="s">
        <v>23</v>
      </c>
      <c r="C83" s="12" t="s">
        <v>101</v>
      </c>
      <c r="D83" s="12" t="s">
        <v>103</v>
      </c>
      <c r="E83" s="8"/>
      <c r="F83" s="8"/>
      <c r="G83" s="13">
        <f t="shared" si="8"/>
        <v>5</v>
      </c>
      <c r="H83" s="13">
        <f t="shared" si="9"/>
        <v>1</v>
      </c>
      <c r="I83" s="13">
        <f t="shared" si="10"/>
        <v>1</v>
      </c>
    </row>
    <row r="84" spans="1:9" ht="15" customHeight="1">
      <c r="A84" s="14" t="s">
        <v>26</v>
      </c>
      <c r="B84" s="11" t="s">
        <v>23</v>
      </c>
      <c r="C84" s="12" t="s">
        <v>101</v>
      </c>
      <c r="D84" s="12" t="s">
        <v>103</v>
      </c>
      <c r="E84" s="11" t="s">
        <v>27</v>
      </c>
      <c r="F84" s="2"/>
      <c r="G84" s="13">
        <f t="shared" si="8"/>
        <v>5</v>
      </c>
      <c r="H84" s="13">
        <f t="shared" si="9"/>
        <v>1</v>
      </c>
      <c r="I84" s="13">
        <f t="shared" si="10"/>
        <v>1</v>
      </c>
    </row>
    <row r="85" spans="1:9" ht="36.950000000000003" customHeight="1">
      <c r="A85" s="10" t="s">
        <v>104</v>
      </c>
      <c r="B85" s="12" t="s">
        <v>23</v>
      </c>
      <c r="C85" s="12" t="s">
        <v>101</v>
      </c>
      <c r="D85" s="12" t="s">
        <v>103</v>
      </c>
      <c r="E85" s="12" t="s">
        <v>105</v>
      </c>
      <c r="F85" s="7"/>
      <c r="G85" s="15">
        <f t="shared" si="8"/>
        <v>5</v>
      </c>
      <c r="H85" s="15">
        <f t="shared" si="9"/>
        <v>1</v>
      </c>
      <c r="I85" s="15">
        <f t="shared" si="10"/>
        <v>1</v>
      </c>
    </row>
    <row r="86" spans="1:9" ht="29.1" customHeight="1">
      <c r="A86" s="10" t="s">
        <v>50</v>
      </c>
      <c r="B86" s="12" t="s">
        <v>23</v>
      </c>
      <c r="C86" s="12" t="s">
        <v>101</v>
      </c>
      <c r="D86" s="12" t="s">
        <v>103</v>
      </c>
      <c r="E86" s="12" t="s">
        <v>105</v>
      </c>
      <c r="F86" s="12" t="s">
        <v>51</v>
      </c>
      <c r="G86" s="15">
        <f t="shared" si="8"/>
        <v>5</v>
      </c>
      <c r="H86" s="15">
        <f t="shared" si="9"/>
        <v>1</v>
      </c>
      <c r="I86" s="15">
        <f t="shared" si="10"/>
        <v>1</v>
      </c>
    </row>
    <row r="87" spans="1:9" ht="28.35" customHeight="1">
      <c r="A87" s="10" t="s">
        <v>52</v>
      </c>
      <c r="B87" s="12" t="s">
        <v>23</v>
      </c>
      <c r="C87" s="12" t="s">
        <v>101</v>
      </c>
      <c r="D87" s="12" t="s">
        <v>103</v>
      </c>
      <c r="E87" s="12" t="s">
        <v>105</v>
      </c>
      <c r="F87" s="12" t="s">
        <v>53</v>
      </c>
      <c r="G87" s="15">
        <f t="shared" si="8"/>
        <v>5</v>
      </c>
      <c r="H87" s="15">
        <f t="shared" si="9"/>
        <v>1</v>
      </c>
      <c r="I87" s="15">
        <f t="shared" si="10"/>
        <v>1</v>
      </c>
    </row>
    <row r="88" spans="1:9" ht="15" customHeight="1">
      <c r="A88" s="10" t="s">
        <v>56</v>
      </c>
      <c r="B88" s="12" t="s">
        <v>23</v>
      </c>
      <c r="C88" s="12" t="s">
        <v>101</v>
      </c>
      <c r="D88" s="12" t="s">
        <v>103</v>
      </c>
      <c r="E88" s="12" t="s">
        <v>105</v>
      </c>
      <c r="F88" s="12" t="s">
        <v>57</v>
      </c>
      <c r="G88" s="15">
        <v>5</v>
      </c>
      <c r="H88" s="15">
        <v>1</v>
      </c>
      <c r="I88" s="15">
        <v>1</v>
      </c>
    </row>
    <row r="89" spans="1:9" ht="17.100000000000001" customHeight="1">
      <c r="A89" s="10" t="s">
        <v>106</v>
      </c>
      <c r="B89" s="11" t="s">
        <v>23</v>
      </c>
      <c r="C89" s="12" t="s">
        <v>107</v>
      </c>
      <c r="D89" s="7"/>
      <c r="E89" s="8"/>
      <c r="F89" s="8"/>
      <c r="G89" s="13">
        <f t="shared" ref="G89:I90" si="11">G90</f>
        <v>855.3</v>
      </c>
      <c r="H89" s="13">
        <f t="shared" si="11"/>
        <v>224.1</v>
      </c>
      <c r="I89" s="13">
        <f t="shared" si="11"/>
        <v>122.6</v>
      </c>
    </row>
    <row r="90" spans="1:9" ht="15" customHeight="1">
      <c r="A90" s="10" t="s">
        <v>108</v>
      </c>
      <c r="B90" s="11" t="s">
        <v>23</v>
      </c>
      <c r="C90" s="12" t="s">
        <v>107</v>
      </c>
      <c r="D90" s="12" t="s">
        <v>101</v>
      </c>
      <c r="E90" s="8"/>
      <c r="F90" s="8"/>
      <c r="G90" s="13">
        <f t="shared" si="11"/>
        <v>855.3</v>
      </c>
      <c r="H90" s="13">
        <f t="shared" si="11"/>
        <v>224.1</v>
      </c>
      <c r="I90" s="13">
        <f t="shared" si="11"/>
        <v>122.6</v>
      </c>
    </row>
    <row r="91" spans="1:9" ht="15" customHeight="1">
      <c r="A91" s="14" t="s">
        <v>26</v>
      </c>
      <c r="B91" s="11" t="s">
        <v>23</v>
      </c>
      <c r="C91" s="12" t="s">
        <v>107</v>
      </c>
      <c r="D91" s="12" t="s">
        <v>101</v>
      </c>
      <c r="E91" s="11" t="s">
        <v>27</v>
      </c>
      <c r="F91" s="2"/>
      <c r="G91" s="13">
        <f>G92+G96+G101</f>
        <v>855.3</v>
      </c>
      <c r="H91" s="13">
        <f>H92+H96+H101</f>
        <v>224.1</v>
      </c>
      <c r="I91" s="13">
        <f>I92+I96+I101</f>
        <v>122.6</v>
      </c>
    </row>
    <row r="92" spans="1:9" ht="15" customHeight="1">
      <c r="A92" s="10" t="s">
        <v>109</v>
      </c>
      <c r="B92" s="12" t="s">
        <v>23</v>
      </c>
      <c r="C92" s="12" t="s">
        <v>107</v>
      </c>
      <c r="D92" s="12" t="s">
        <v>101</v>
      </c>
      <c r="E92" s="12" t="s">
        <v>110</v>
      </c>
      <c r="F92" s="7"/>
      <c r="G92" s="15">
        <f t="shared" ref="G92:I94" si="12">G93</f>
        <v>685.7</v>
      </c>
      <c r="H92" s="15">
        <f t="shared" si="12"/>
        <v>194.1</v>
      </c>
      <c r="I92" s="15">
        <f t="shared" si="12"/>
        <v>92.6</v>
      </c>
    </row>
    <row r="93" spans="1:9" ht="27.6" customHeight="1">
      <c r="A93" s="10" t="s">
        <v>50</v>
      </c>
      <c r="B93" s="12" t="s">
        <v>23</v>
      </c>
      <c r="C93" s="12" t="s">
        <v>107</v>
      </c>
      <c r="D93" s="12" t="s">
        <v>101</v>
      </c>
      <c r="E93" s="12" t="s">
        <v>110</v>
      </c>
      <c r="F93" s="12" t="s">
        <v>51</v>
      </c>
      <c r="G93" s="15">
        <f t="shared" si="12"/>
        <v>685.7</v>
      </c>
      <c r="H93" s="15">
        <f t="shared" si="12"/>
        <v>194.1</v>
      </c>
      <c r="I93" s="15">
        <f t="shared" si="12"/>
        <v>92.6</v>
      </c>
    </row>
    <row r="94" spans="1:9" ht="29.1" customHeight="1">
      <c r="A94" s="10" t="s">
        <v>52</v>
      </c>
      <c r="B94" s="12" t="s">
        <v>23</v>
      </c>
      <c r="C94" s="12" t="s">
        <v>107</v>
      </c>
      <c r="D94" s="12" t="s">
        <v>101</v>
      </c>
      <c r="E94" s="12" t="s">
        <v>110</v>
      </c>
      <c r="F94" s="12" t="s">
        <v>53</v>
      </c>
      <c r="G94" s="15">
        <f t="shared" si="12"/>
        <v>685.7</v>
      </c>
      <c r="H94" s="15">
        <f t="shared" si="12"/>
        <v>194.1</v>
      </c>
      <c r="I94" s="15">
        <f t="shared" si="12"/>
        <v>92.6</v>
      </c>
    </row>
    <row r="95" spans="1:9" ht="15" customHeight="1">
      <c r="A95" s="10" t="s">
        <v>56</v>
      </c>
      <c r="B95" s="12" t="s">
        <v>23</v>
      </c>
      <c r="C95" s="12" t="s">
        <v>107</v>
      </c>
      <c r="D95" s="12" t="s">
        <v>101</v>
      </c>
      <c r="E95" s="12" t="s">
        <v>110</v>
      </c>
      <c r="F95" s="12" t="s">
        <v>57</v>
      </c>
      <c r="G95" s="15">
        <v>685.7</v>
      </c>
      <c r="H95" s="15">
        <v>194.1</v>
      </c>
      <c r="I95" s="15">
        <v>92.6</v>
      </c>
    </row>
    <row r="96" spans="1:9" ht="15" customHeight="1">
      <c r="A96" s="10" t="s">
        <v>111</v>
      </c>
      <c r="B96" s="12" t="s">
        <v>23</v>
      </c>
      <c r="C96" s="12" t="s">
        <v>107</v>
      </c>
      <c r="D96" s="12" t="s">
        <v>101</v>
      </c>
      <c r="E96" s="12" t="s">
        <v>112</v>
      </c>
      <c r="F96" s="7"/>
      <c r="G96" s="15">
        <f t="shared" ref="G96:I97" si="13">G97</f>
        <v>137.6</v>
      </c>
      <c r="H96" s="15">
        <f t="shared" si="13"/>
        <v>30</v>
      </c>
      <c r="I96" s="15">
        <f t="shared" si="13"/>
        <v>30</v>
      </c>
    </row>
    <row r="97" spans="1:9" ht="27.6" customHeight="1">
      <c r="A97" s="10" t="s">
        <v>50</v>
      </c>
      <c r="B97" s="12" t="s">
        <v>23</v>
      </c>
      <c r="C97" s="12" t="s">
        <v>107</v>
      </c>
      <c r="D97" s="12" t="s">
        <v>101</v>
      </c>
      <c r="E97" s="12" t="s">
        <v>112</v>
      </c>
      <c r="F97" s="12" t="s">
        <v>51</v>
      </c>
      <c r="G97" s="15">
        <f t="shared" si="13"/>
        <v>137.6</v>
      </c>
      <c r="H97" s="15">
        <f t="shared" si="13"/>
        <v>30</v>
      </c>
      <c r="I97" s="15">
        <f t="shared" si="13"/>
        <v>30</v>
      </c>
    </row>
    <row r="98" spans="1:9" ht="27.6" customHeight="1">
      <c r="A98" s="10" t="s">
        <v>52</v>
      </c>
      <c r="B98" s="12" t="s">
        <v>23</v>
      </c>
      <c r="C98" s="12" t="s">
        <v>107</v>
      </c>
      <c r="D98" s="12" t="s">
        <v>101</v>
      </c>
      <c r="E98" s="12" t="s">
        <v>112</v>
      </c>
      <c r="F98" s="12" t="s">
        <v>53</v>
      </c>
      <c r="G98" s="15">
        <f>G99+G100</f>
        <v>137.6</v>
      </c>
      <c r="H98" s="15">
        <f>H99+H100</f>
        <v>30</v>
      </c>
      <c r="I98" s="15">
        <f>I99+I100</f>
        <v>30</v>
      </c>
    </row>
    <row r="99" spans="1:9" ht="15" customHeight="1">
      <c r="A99" s="10" t="s">
        <v>56</v>
      </c>
      <c r="B99" s="12" t="s">
        <v>23</v>
      </c>
      <c r="C99" s="12" t="s">
        <v>107</v>
      </c>
      <c r="D99" s="12" t="s">
        <v>101</v>
      </c>
      <c r="E99" s="12" t="s">
        <v>112</v>
      </c>
      <c r="F99" s="12" t="s">
        <v>57</v>
      </c>
      <c r="G99" s="15">
        <v>51.5</v>
      </c>
      <c r="H99" s="15"/>
      <c r="I99" s="15"/>
    </row>
    <row r="100" spans="1:9" ht="15" customHeight="1">
      <c r="A100" s="10" t="s">
        <v>58</v>
      </c>
      <c r="B100" s="12" t="s">
        <v>23</v>
      </c>
      <c r="C100" s="12" t="s">
        <v>107</v>
      </c>
      <c r="D100" s="12" t="s">
        <v>101</v>
      </c>
      <c r="E100" s="12" t="s">
        <v>112</v>
      </c>
      <c r="F100" s="12" t="s">
        <v>59</v>
      </c>
      <c r="G100" s="15">
        <v>86.1</v>
      </c>
      <c r="H100" s="15">
        <v>30</v>
      </c>
      <c r="I100" s="15">
        <v>30</v>
      </c>
    </row>
    <row r="101" spans="1:9" ht="14.45" customHeight="1">
      <c r="A101" s="10" t="s">
        <v>113</v>
      </c>
      <c r="B101" s="12" t="s">
        <v>23</v>
      </c>
      <c r="C101" s="12" t="s">
        <v>107</v>
      </c>
      <c r="D101" s="12" t="s">
        <v>101</v>
      </c>
      <c r="E101" s="12" t="s">
        <v>114</v>
      </c>
      <c r="F101" s="7"/>
      <c r="G101" s="15">
        <f t="shared" ref="G101:G108" si="14">G102</f>
        <v>32</v>
      </c>
      <c r="H101" s="15"/>
      <c r="I101" s="15"/>
    </row>
    <row r="102" spans="1:9" ht="24.6" customHeight="1">
      <c r="A102" s="10" t="s">
        <v>50</v>
      </c>
      <c r="B102" s="12" t="s">
        <v>23</v>
      </c>
      <c r="C102" s="12" t="s">
        <v>107</v>
      </c>
      <c r="D102" s="12" t="s">
        <v>101</v>
      </c>
      <c r="E102" s="12" t="s">
        <v>114</v>
      </c>
      <c r="F102" s="12" t="s">
        <v>51</v>
      </c>
      <c r="G102" s="15">
        <f t="shared" si="14"/>
        <v>32</v>
      </c>
      <c r="H102" s="15"/>
      <c r="I102" s="15"/>
    </row>
    <row r="103" spans="1:9" ht="26.1" customHeight="1">
      <c r="A103" s="10" t="s">
        <v>52</v>
      </c>
      <c r="B103" s="12" t="s">
        <v>23</v>
      </c>
      <c r="C103" s="12" t="s">
        <v>107</v>
      </c>
      <c r="D103" s="12" t="s">
        <v>101</v>
      </c>
      <c r="E103" s="12" t="s">
        <v>114</v>
      </c>
      <c r="F103" s="12" t="s">
        <v>53</v>
      </c>
      <c r="G103" s="15">
        <f t="shared" si="14"/>
        <v>32</v>
      </c>
      <c r="H103" s="15"/>
      <c r="I103" s="15"/>
    </row>
    <row r="104" spans="1:9" ht="15" customHeight="1">
      <c r="A104" s="10" t="s">
        <v>56</v>
      </c>
      <c r="B104" s="12" t="s">
        <v>23</v>
      </c>
      <c r="C104" s="12" t="s">
        <v>107</v>
      </c>
      <c r="D104" s="12" t="s">
        <v>101</v>
      </c>
      <c r="E104" s="12" t="s">
        <v>114</v>
      </c>
      <c r="F104" s="12" t="s">
        <v>57</v>
      </c>
      <c r="G104" s="15">
        <v>32</v>
      </c>
      <c r="H104" s="15"/>
      <c r="I104" s="15"/>
    </row>
    <row r="105" spans="1:9" ht="15" customHeight="1">
      <c r="A105" s="17" t="s">
        <v>115</v>
      </c>
      <c r="B105" s="18" t="s">
        <v>23</v>
      </c>
      <c r="C105" s="18" t="s">
        <v>116</v>
      </c>
      <c r="D105" s="18"/>
      <c r="E105" s="18"/>
      <c r="F105" s="19"/>
      <c r="G105" s="20">
        <f t="shared" si="14"/>
        <v>60</v>
      </c>
      <c r="H105" s="20"/>
      <c r="I105" s="20"/>
    </row>
    <row r="106" spans="1:9" ht="15" customHeight="1">
      <c r="A106" s="17" t="s">
        <v>117</v>
      </c>
      <c r="B106" s="18" t="s">
        <v>23</v>
      </c>
      <c r="C106" s="18" t="s">
        <v>116</v>
      </c>
      <c r="D106" s="18" t="s">
        <v>33</v>
      </c>
      <c r="E106" s="18"/>
      <c r="F106" s="19"/>
      <c r="G106" s="20">
        <f t="shared" si="14"/>
        <v>60</v>
      </c>
      <c r="H106" s="20"/>
      <c r="I106" s="20"/>
    </row>
    <row r="107" spans="1:9" ht="15" customHeight="1">
      <c r="A107" s="21" t="s">
        <v>26</v>
      </c>
      <c r="B107" s="18" t="s">
        <v>23</v>
      </c>
      <c r="C107" s="18" t="s">
        <v>116</v>
      </c>
      <c r="D107" s="18" t="s">
        <v>33</v>
      </c>
      <c r="E107" s="18" t="s">
        <v>27</v>
      </c>
      <c r="F107" s="19"/>
      <c r="G107" s="20">
        <f t="shared" si="14"/>
        <v>60</v>
      </c>
      <c r="H107" s="20"/>
      <c r="I107" s="20"/>
    </row>
    <row r="108" spans="1:9" ht="15" customHeight="1">
      <c r="A108" s="21" t="s">
        <v>118</v>
      </c>
      <c r="B108" s="18" t="s">
        <v>23</v>
      </c>
      <c r="C108" s="18" t="s">
        <v>116</v>
      </c>
      <c r="D108" s="18" t="s">
        <v>33</v>
      </c>
      <c r="E108" s="18" t="s">
        <v>119</v>
      </c>
      <c r="F108" s="19"/>
      <c r="G108" s="20">
        <f t="shared" si="14"/>
        <v>60</v>
      </c>
      <c r="H108" s="20"/>
      <c r="I108" s="20"/>
    </row>
    <row r="109" spans="1:9" ht="15" customHeight="1">
      <c r="A109" s="21" t="s">
        <v>120</v>
      </c>
      <c r="B109" s="18" t="s">
        <v>23</v>
      </c>
      <c r="C109" s="18" t="s">
        <v>116</v>
      </c>
      <c r="D109" s="18" t="s">
        <v>33</v>
      </c>
      <c r="E109" s="18" t="s">
        <v>119</v>
      </c>
      <c r="F109" s="19">
        <v>244</v>
      </c>
      <c r="G109" s="20">
        <v>60</v>
      </c>
      <c r="H109" s="20"/>
      <c r="I109" s="20"/>
    </row>
    <row r="110" spans="1:9" ht="15" customHeight="1">
      <c r="A110" s="10" t="s">
        <v>121</v>
      </c>
      <c r="B110" s="11" t="s">
        <v>23</v>
      </c>
      <c r="C110" s="12" t="s">
        <v>103</v>
      </c>
      <c r="D110" s="7"/>
      <c r="E110" s="8"/>
      <c r="F110" s="8"/>
      <c r="G110" s="13">
        <f t="shared" ref="G110:G115" si="15">G111</f>
        <v>208.6</v>
      </c>
      <c r="H110" s="13">
        <f t="shared" ref="H110:H115" si="16">H111</f>
        <v>50</v>
      </c>
      <c r="I110" s="13">
        <f t="shared" ref="I110:I115" si="17">I111</f>
        <v>50</v>
      </c>
    </row>
    <row r="111" spans="1:9" ht="15" customHeight="1">
      <c r="A111" s="10" t="s">
        <v>122</v>
      </c>
      <c r="B111" s="11" t="s">
        <v>23</v>
      </c>
      <c r="C111" s="12" t="s">
        <v>103</v>
      </c>
      <c r="D111" s="12" t="s">
        <v>33</v>
      </c>
      <c r="E111" s="8"/>
      <c r="F111" s="8"/>
      <c r="G111" s="13">
        <f t="shared" si="15"/>
        <v>208.6</v>
      </c>
      <c r="H111" s="13">
        <f t="shared" si="16"/>
        <v>50</v>
      </c>
      <c r="I111" s="13">
        <f t="shared" si="17"/>
        <v>50</v>
      </c>
    </row>
    <row r="112" spans="1:9" ht="15" customHeight="1">
      <c r="A112" s="14" t="s">
        <v>26</v>
      </c>
      <c r="B112" s="11" t="s">
        <v>23</v>
      </c>
      <c r="C112" s="12" t="s">
        <v>103</v>
      </c>
      <c r="D112" s="12" t="s">
        <v>33</v>
      </c>
      <c r="E112" s="11" t="s">
        <v>27</v>
      </c>
      <c r="F112" s="2"/>
      <c r="G112" s="13">
        <f t="shared" si="15"/>
        <v>208.6</v>
      </c>
      <c r="H112" s="13">
        <f t="shared" si="16"/>
        <v>50</v>
      </c>
      <c r="I112" s="13">
        <f t="shared" si="17"/>
        <v>50</v>
      </c>
    </row>
    <row r="113" spans="1:9" ht="14.85" customHeight="1">
      <c r="A113" s="10" t="s">
        <v>123</v>
      </c>
      <c r="B113" s="12" t="s">
        <v>23</v>
      </c>
      <c r="C113" s="12" t="s">
        <v>103</v>
      </c>
      <c r="D113" s="12" t="s">
        <v>33</v>
      </c>
      <c r="E113" s="12" t="s">
        <v>124</v>
      </c>
      <c r="F113" s="7"/>
      <c r="G113" s="15">
        <f t="shared" si="15"/>
        <v>208.6</v>
      </c>
      <c r="H113" s="15">
        <f t="shared" si="16"/>
        <v>50</v>
      </c>
      <c r="I113" s="15">
        <f t="shared" si="17"/>
        <v>50</v>
      </c>
    </row>
    <row r="114" spans="1:9" ht="17.100000000000001" customHeight="1">
      <c r="A114" s="10" t="s">
        <v>125</v>
      </c>
      <c r="B114" s="12" t="s">
        <v>23</v>
      </c>
      <c r="C114" s="12" t="s">
        <v>103</v>
      </c>
      <c r="D114" s="12" t="s">
        <v>33</v>
      </c>
      <c r="E114" s="12" t="s">
        <v>124</v>
      </c>
      <c r="F114" s="12" t="s">
        <v>126</v>
      </c>
      <c r="G114" s="15">
        <f t="shared" si="15"/>
        <v>208.6</v>
      </c>
      <c r="H114" s="15">
        <f t="shared" si="16"/>
        <v>50</v>
      </c>
      <c r="I114" s="15">
        <f t="shared" si="17"/>
        <v>50</v>
      </c>
    </row>
    <row r="115" spans="1:9" ht="15" customHeight="1">
      <c r="A115" s="10" t="s">
        <v>127</v>
      </c>
      <c r="B115" s="12" t="s">
        <v>23</v>
      </c>
      <c r="C115" s="12" t="s">
        <v>103</v>
      </c>
      <c r="D115" s="12" t="s">
        <v>33</v>
      </c>
      <c r="E115" s="12" t="s">
        <v>124</v>
      </c>
      <c r="F115" s="12" t="s">
        <v>128</v>
      </c>
      <c r="G115" s="15">
        <f t="shared" si="15"/>
        <v>208.6</v>
      </c>
      <c r="H115" s="15">
        <f t="shared" si="16"/>
        <v>50</v>
      </c>
      <c r="I115" s="15">
        <f t="shared" si="17"/>
        <v>50</v>
      </c>
    </row>
    <row r="116" spans="1:9" ht="15" customHeight="1">
      <c r="A116" s="10" t="s">
        <v>129</v>
      </c>
      <c r="B116" s="12" t="s">
        <v>23</v>
      </c>
      <c r="C116" s="12" t="s">
        <v>103</v>
      </c>
      <c r="D116" s="12" t="s">
        <v>33</v>
      </c>
      <c r="E116" s="12" t="s">
        <v>124</v>
      </c>
      <c r="F116" s="12" t="s">
        <v>130</v>
      </c>
      <c r="G116" s="15">
        <v>208.6</v>
      </c>
      <c r="H116" s="15">
        <v>50</v>
      </c>
      <c r="I116" s="15">
        <v>50</v>
      </c>
    </row>
  </sheetData>
  <mergeCells count="10">
    <mergeCell ref="E1:I1"/>
    <mergeCell ref="A3:I3"/>
    <mergeCell ref="A4:I4"/>
    <mergeCell ref="G5:I5"/>
    <mergeCell ref="A5:A6"/>
    <mergeCell ref="B5:B6"/>
    <mergeCell ref="C5:C6"/>
    <mergeCell ref="D5:D6"/>
    <mergeCell ref="E5:E6"/>
    <mergeCell ref="F5:F6"/>
  </mergeCells>
  <pageMargins left="1.0236111111111099" right="0.39374999999999999" top="0.43263888888888902" bottom="0.39374999999999999" header="0.3" footer="0.3"/>
  <pageSetup paperSize="9" firstPageNumber="0" orientation="landscape" useFirstPageNumber="1" horizontalDpi="300" verticalDpi="300" r:id="rId1"/>
  <headerFooter>
    <oddHeader>&amp;L&amp;P</oddHead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Neat_Office/6.2.8.2$Windows_x86 LibreOffice_project/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6</cp:revision>
  <cp:lastPrinted>2025-04-28T13:41:22Z</cp:lastPrinted>
  <dcterms:created xsi:type="dcterms:W3CDTF">2006-09-16T00:00:00Z</dcterms:created>
  <dcterms:modified xsi:type="dcterms:W3CDTF">2025-04-28T13:42:18Z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AE12A9EA85284968A0552A9644CF4E50_13</vt:lpwstr>
  </property>
  <property fmtid="{D5CDD505-2E9C-101B-9397-08002B2CF9AE}" pid="9" name="KSOProductBuildVer">
    <vt:lpwstr>1049-12.2.0.20795</vt:lpwstr>
  </property>
</Properties>
</file>